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4年财政衔接资金计划表 （9438万元）" sheetId="12" r:id="rId1"/>
  </sheets>
  <definedNames>
    <definedName name="_xlnm._FilterDatabase" localSheetId="0" hidden="1">'2024年财政衔接资金计划表 （9438万元）'!$A$5:$Q$47</definedName>
    <definedName name="_xlnm.Print_Titles" localSheetId="0">'2024年财政衔接资金计划表 （9438万元）'!$3:$5</definedName>
    <definedName name="_xlnm.Print_Area" localSheetId="0">'2024年财政衔接资金计划表 （9438万元）'!$A$1:$P$47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<sst xmlns="http://schemas.openxmlformats.org/spreadsheetml/2006/main" count="484" uniqueCount="272">
  <si>
    <t>附件2</t>
  </si>
  <si>
    <t>镇宁自治县提前下达2024年中央财政衔接推进乡村振兴（巩固拓展脱贫攻坚成果和乡村振兴任务）补助资金项目计划表</t>
  </si>
  <si>
    <t>单位：万元</t>
  </si>
  <si>
    <t>序号</t>
  </si>
  <si>
    <t>项目名称</t>
  </si>
  <si>
    <t>脱贫攻坚项目库项目编号（纳入实施方案项目需同步在项目库中进行标记）</t>
  </si>
  <si>
    <t>项目主管单位</t>
  </si>
  <si>
    <t>实施单位</t>
  </si>
  <si>
    <t>实施地点
（详细地址：街道、村）</t>
  </si>
  <si>
    <t>是否脱贫村</t>
  </si>
  <si>
    <t>项目建设起止时间
（XX年XX月-XX年XX月）</t>
  </si>
  <si>
    <t>主要建设内容与规模
（简要说明）</t>
  </si>
  <si>
    <t>项目补助标准</t>
  </si>
  <si>
    <t>项目预期效益
（主要是说明脱贫成效，简要说明）</t>
  </si>
  <si>
    <t>2024年投资计划</t>
  </si>
  <si>
    <t>资金类型</t>
  </si>
  <si>
    <t>备注</t>
  </si>
  <si>
    <t>项目总投资</t>
  </si>
  <si>
    <t>财政衔接资金</t>
  </si>
  <si>
    <t>其他筹措资金</t>
  </si>
  <si>
    <t>合           计</t>
  </si>
  <si>
    <t>－</t>
  </si>
  <si>
    <t>-</t>
  </si>
  <si>
    <t>—</t>
  </si>
  <si>
    <t>一、农村基础设施建设类项目（小计28个）</t>
  </si>
  <si>
    <t>马厂镇下巴地村供水工程线路维修项目</t>
  </si>
  <si>
    <t>5500001808497161</t>
  </si>
  <si>
    <t>县水务局</t>
  </si>
  <si>
    <t>镇宁县马厂镇人民政府</t>
  </si>
  <si>
    <t>马厂镇下巴地村</t>
  </si>
  <si>
    <t>是</t>
  </si>
  <si>
    <t>2024.01-2024.12</t>
  </si>
  <si>
    <t>更换变压器1台及线路维修。</t>
  </si>
  <si>
    <t>更换变压器1台及线路维修5万元。</t>
  </si>
  <si>
    <t>项目覆盖农户115户462人，其中脱贫户44户，181人。该项目是饮水安全提升改造工程，项目建成将改善下巴地村村民的生产生活用水，提高村民饮水质量，保障村民的饮水安全，巩固脱贫攻坚饮水安全成果。</t>
  </si>
  <si>
    <t>巩固脱贫攻坚成果任务（第一批）</t>
  </si>
  <si>
    <t>马厂镇八河村三四组管网维修工程</t>
  </si>
  <si>
    <t>5500001859107647</t>
  </si>
  <si>
    <t>马厂镇八河村</t>
  </si>
  <si>
    <t>八河村上木叶高位池至上纳岱、下纳岱应急水箱管网铺设及安装8000米。</t>
  </si>
  <si>
    <t>管道37.5元/米。</t>
  </si>
  <si>
    <t>项目覆盖农户120户480人，其中脱贫户51户，161人。该项目是饮水安全提升改造工程，项目建成将改善八河村三四组村民的生产生活用水，提高村民饮水质量，保障村民的饮水安全，巩固脱贫攻坚饮水安全成果。</t>
  </si>
  <si>
    <t>募役镇新发村猪场组应急水源补充工程</t>
  </si>
  <si>
    <t>5500001818058704</t>
  </si>
  <si>
    <t>募役镇人民政府</t>
  </si>
  <si>
    <t>募役镇新发村</t>
  </si>
  <si>
    <t>否</t>
  </si>
  <si>
    <t>水源取水池处理，水源池溢流渠道，闸阀井2座，不锈钢水箱平台，管道安装铺设，供配电工程，提水设备安装工程，建安装工程费，管道安装，不锈钢水箱1座。</t>
  </si>
  <si>
    <t>水源取水池处理14998.68元，水源池溢流渠道23191.10元，闸阀井2座：2座*1500元/座=3000元，不锈钢水箱平台10900.77元，管道安装铺设80635.7元，供配电工程2700元，提水设备安装工程23500元，建安装工程费5940元，管道安装23053.5元，不锈钢水箱：1座*41940元/座=41940元。共计26万元。</t>
  </si>
  <si>
    <t>项目覆盖农户57户197人，其中脱贫户15户，46人。该项目是饮水安全提升改造工程，项目建成将改善新发村猪场组村民的生产生活用水，提高村民饮水质量，保障村民的饮水安全，巩固脱贫攻坚饮水安全成果。</t>
  </si>
  <si>
    <t>募役镇斗糯村人饮水工程建设项目</t>
  </si>
  <si>
    <t>5500001858895930</t>
  </si>
  <si>
    <t>募役镇斗糯村</t>
  </si>
  <si>
    <t>100方高位水池，40方低位水池，配套饮水净化设施一套及3.5公里管网建设，计量设施安装。</t>
  </si>
  <si>
    <t>高位水池1000元每立方；净水设备7万元每套；管网及计量设施安装4万元。</t>
  </si>
  <si>
    <t>项目覆盖农户560户2242人，其中脱贫户41户，168人。该项目是饮水安全提升改造工程，项目建成将改善新发村猪场组村民的生产生活用水，提高村民饮水质量，保障村民的饮水安全，巩固脱贫攻坚饮水安全成果。</t>
  </si>
  <si>
    <t>良田镇板外村饮水安全维修工程</t>
  </si>
  <si>
    <t>5500001858937064</t>
  </si>
  <si>
    <t>良田镇人民政府</t>
  </si>
  <si>
    <t>板外村板炳组、板外组</t>
  </si>
  <si>
    <t>PE100DN32(1.6Mpa)管1800米；PE100DN25(1.6Mpa)管4000米；闸阀80套*25元/套；计量设施80个；三通100个；直接150个；弯头150个；板炳组新建水池5立方；修缮板外组水池5立方。</t>
  </si>
  <si>
    <t>PE100DN32(1.6Mpa)管1800米*6元/米=10800元PE100DN25(1.6Mpa)管4000米*3元/米=12000元；闸阀80套*25元/套=2000元；水龙头80个*5元/个=400元；三通100个*4元/个=400元；直接150个*3元/个=450元；弯头150个*4元/个=600元；板炳组新建水池5立方*700元/立方=3500元；修缮板外组水池5立方*400元/立方=2000元；施工费7850元，共计40000.00元。</t>
  </si>
  <si>
    <t>该项目是饮水安全工程巩固提升工程，项目建成将满足板外村板炳组村民的生产生活用水，提高村民饮水质量，保障村民的饮水安全。项目覆盖脱贫户27户101人。</t>
  </si>
  <si>
    <t>良田镇磨蒿村、板袍村、马口洞村、板外村、乐丰村饮水管网延伸项目</t>
  </si>
  <si>
    <t>5500001858961044</t>
  </si>
  <si>
    <t>良田镇磨蒿村、板袍村、马口洞村、板外村、
乐丰村</t>
  </si>
  <si>
    <t>1.磨蒿村管道延伸PE100DN32(1.6Mpa)管300米；PE100DN25(1.6Mpa)管350米；表前闸阀41个；水龙头、计量设施41套；三通30个；直接30个；弯头30个；水管自动排空气阀5个；PE100DN50(1.6Mpa)管1500米；检修变压器1台；安装400V线路500米；令克一组。
2.马口洞村管道延伸PE100DN32(1.6Mpa)管150米；PE100DN25(1.6Mpa)管130米；三通10个；直接10个；弯头10个；水管自动排空气阀6个；PE100DN50(1.6Mpa)管100米。
3.板袍村管道延伸PE100DN32(1.6Mpa)管100米；PE100DN25(1.6Mpa)管80米；三通10个；直接10个；弯头10个；水管自动排空气阀5个；PE100DN50(1.6Mpa)管80米。
4.板外村变压器更换1套；避雷器1套；令克一组。
5.乐丰村管道延伸PE100DN32(1.6Mpa)管120米；PE100DN25(1.6Mpa)管150米；表前闸阀50个；水龙头、计量设施40套；三通60个；直接60个；弯头60个；PE100DN50(1.6Mpa)管180米；水管自动排空气阀5个。</t>
  </si>
  <si>
    <t>1.磨蒿村管道延伸PE100DN32(1.6Mpa)管300米*20元/米6000元；PE100DN25(1.6Mpa)管350米*15元/米5250元；表前闸阀41个*50元/个2050元；水龙头、计量设施41套*130元/个5330元；三通30个*5.2元/个156元；直接30个*3.5元/个105元；弯头30个*3.5元/个105元；水管自动排空气阀5个*110元/个550元；PE100DN50(1.6Mpa)管1500米*25元/米37500元；检修变压器1台*2000元/台=2000元；安装400V线路500米*28元/米=14000元；令克一组2000元；小计75046元。
2.马口洞村管道延伸PE100DN32(1.6Mpa)管150米*20元/米3000元；PE100DN25(1.6Mpa)管130米*15元/米1950元；三通10个*5.2元/个52元；直接10个*3.5元/个35元；弯头10个*3.5元/个35元；水管自动排空气阀6个*110元/个660元；PE100DN50(1.6Mpa)管100米*25元/米2500元。
3.板袍村管道延伸PE100DN32(1.6Mpa)管100米*20元/米2000元；PE100DN25(1.6Mpa)管80米*15元/米1200元；三通10个*5.2元/个52元；直接10个*3.5元/个35元；弯头10个*3.5元/个35元；水管自动排空气阀5个*110元/个550元；PE100DN50(1.6Mpa)管80米*25元/米1440元；小计5812。
4.板外村变压器更换1套5200元；避雷器1套1800元；令克一组2000元；小计9000元。
5.乐丰村管道延伸PE100DN32(1.6Mpa)管120米*20元/米=2400元；PE100DN25(1.6Mpa)管150米*15元/米=2250元；表前闸阀50个*50元/个=2500元；水龙头、计量设施40套*130元/个=5200元；三通60个*5.2元/个=312元；直接60个*3.5元/个=210元；弯头60个*3.5元/个=210元；PE100DN50(1.6Mpa)管180米*25元/米=4500元；水管自动排空气阀5个*110元/个=550元；小计18132元。
以上合计：120000.00元</t>
  </si>
  <si>
    <t>项目的实施，有效保障群众生产生活用水，项目建成将满足磨蒿村、板袍村、马口洞村村民的生产生活用水，提高村民饮水质量，保障村民的饮水安全。项目覆盖脱贫户524户2293人（其中乐丰村111户499人，磨蒿村189户846人，马口洞村181户768人，板袍村43户180人，板外村176户769人）。</t>
  </si>
  <si>
    <t>良田镇顶坛村纳棉组安全维修工程</t>
  </si>
  <si>
    <t>5500001858974239</t>
  </si>
  <si>
    <t>良田镇顶坛村</t>
  </si>
  <si>
    <t>立式泵6台（CLD32-140-30），PE100DN50(1.6Mpa)150米，PE100DN32(1.6Mpa)150米，PE100DN25(1.6Mpa)1000米，
DN40(PN4.0)镀锌钢管100米，
50立方水池防水（底部防水25平方米C30，4面防水65平方米），水龙头、计量设施32套。</t>
  </si>
  <si>
    <t>立式泵6台（CLD32-140-30）108000元;50立方水池防水15000元；PE100DN50(1.6Mpa)150米2100元；PE100DN32(1.6Mpa)150米1000元；
PE100DN25(1.6Mpa)1000米4200元；
DN40(PN4.0)镀锌钢管100米3800元；
水龙头、计量设施32套3400元。</t>
  </si>
  <si>
    <t>项目的实施，有效保障顶坛村纳棉组群众生产生活用水，项目建成将提高良田社区、新屯社区饮水供应量，并保障顶坛村纳棉组村民的生产生活用水。项目覆盖脱贫户249户1115人（其中良田社区194户870人，新屯社区43户185人，顶坛村纳棉组12户60人）。</t>
  </si>
  <si>
    <t>本寨镇奋箕冲村水源补充及管网维修工程</t>
  </si>
  <si>
    <t>5500001859145139</t>
  </si>
  <si>
    <t>本寨镇人民政府</t>
  </si>
  <si>
    <t>本寨镇奋箕冲村</t>
  </si>
  <si>
    <t>新建50m³集水池1个（配套水泵、电缆等），上水管网安装。</t>
  </si>
  <si>
    <t>管道37.5元/米，水池7万元/座。</t>
  </si>
  <si>
    <t>项目覆盖农户180户950人，其中脱贫户82户，320人。该项目是饮水安全提升改造工程，项目建成将改善奋箕冲村村民的生产生活用水，提高村民饮水质量，保障村民的饮水安全，巩固脱贫攻坚饮水安全成果。</t>
  </si>
  <si>
    <t>本寨镇营蜂村水源补充工程</t>
  </si>
  <si>
    <t>5500001859149499</t>
  </si>
  <si>
    <t>本寨镇营蜂村</t>
  </si>
  <si>
    <t>新建2座2m³取水池，1座30m³不锈钢水箱，维修50m³高位水池1座，安装PE100DN63引水管50m，安装150QJ5-375/11泵机1台，安装DN50（5mm）无缝钢管提水管180m，安装20KW水泵智能控制器及液位控制器1套，缓释消毒器1台，安装输电线路200m，PN40不锈钢水锤消除器1个，PN40铸钢DN50逆止阀2个，PE100DN50管道500m，PE100DN40管道1000m，PE100DN32管道1900m，PE100DN25管道4600m，水龙头、计量设施114套（含立杆、表箱）。</t>
  </si>
  <si>
    <t>不锈钢水箱按1500元/m3，泵机12000元/台，PE管材33元/m,不锈钢镀锌钢管150元/m。</t>
  </si>
  <si>
    <t>项目覆盖农户103户550人，其中脱贫户13户，56人。该项目是饮水安全提升改造工程，项目建成将改善营蜂村村民的生产生活用水，提高村民饮水质量，保障村民的饮水安全，巩固脱贫攻坚饮水安全成果。</t>
  </si>
  <si>
    <t>镇宁自治县革利乡人仁坡村波措组饮水安全提升改造工程</t>
  </si>
  <si>
    <t>5500001859010732</t>
  </si>
  <si>
    <t>革利乡人民政府</t>
  </si>
  <si>
    <t>革利乡人仁坡村</t>
  </si>
  <si>
    <t>新建2m³取水池1座，30m³不锈钢水箱3座，380v输电线路0.4km，100QJ3.2-170/25泵机2台，PE100DN50管（1.6Mpa）4980m，PE100DN50（2.0Mpa）1200m，DN50镀锌钢管（4mm厚）1300m。</t>
  </si>
  <si>
    <t>不锈钢水箱按1500元/m3，泵机12000元/台，PE管材33元/m。</t>
  </si>
  <si>
    <t>项目覆盖农户46户260人，其中脱贫户8户，24人。该项目是饮水安全提升改造工程，项目建成将改善人仁坡村村民的生产生活用水，提高村民饮水质量，保障村民的饮水安全，巩固脱贫攻坚饮水安全成果。</t>
  </si>
  <si>
    <t>镇宁自治县六马镇红旗村饮水安全改造工程</t>
  </si>
  <si>
    <t>5500001818065153</t>
  </si>
  <si>
    <t>六马镇人民政府</t>
  </si>
  <si>
    <t>六马镇红旗村</t>
  </si>
  <si>
    <t>75钢管200米；水泵2个，安装三相电及其它配套设施；押浪组：新建沉砂池10立方米，集水池20立方米，40管800米，安装提灌用电设施1套（含电线、电表等）。</t>
  </si>
  <si>
    <t>建筑工程41.29万元，机电设备及安装工程5.15万元，金属结构设备及安装工程 20.89万元等。</t>
  </si>
  <si>
    <t>项目覆盖农户75户357人，其中脱贫户61户，288人。该项目是饮水安全提升改造工程，项目建成将改善红旗村村民的生产生活用水，提高村民饮水质量，保障村民的饮水安全，巩固脱贫攻坚饮水安全成果。</t>
  </si>
  <si>
    <t>扁担山镇三甲村蓄水池项目</t>
  </si>
  <si>
    <t>5500001858677198</t>
  </si>
  <si>
    <t>扁担山镇</t>
  </si>
  <si>
    <t>扁担山镇三甲村</t>
  </si>
  <si>
    <t>新建50m³蓄水池一座，更换水泵一套，安装上水管300米。</t>
  </si>
  <si>
    <t>新建集水池7万元，更换水泵1万元，安装上水管2万元。</t>
  </si>
  <si>
    <t>项目覆盖三甲村100户462人（其中：一般户62户306人、脱贫户38户156人）的饮水安全困难问题。项目建成后可保障三甲村100户462人（其中：一般户62户306人、脱贫户38户156人）的饮水安全困难问题。</t>
  </si>
  <si>
    <t>扁担山镇小抵拱饮水工程</t>
  </si>
  <si>
    <t>5500001858672445</t>
  </si>
  <si>
    <t>扁担山镇小抵拱村</t>
  </si>
  <si>
    <t>更换老旧饮水管网：40管1.2km，32管2.2km，25管5.5km，路面切割及恢复5.6公里等，计量设施、水龙头安装220套等。</t>
  </si>
  <si>
    <t>管网安装6万元，计量设施、水龙头4万元，路面切割及恢复45万元，管道包埋16万元，管道挖埋1万元。</t>
  </si>
  <si>
    <t>项目覆盖小抵拱村229户1196人（其中：一般户160户837人、脱贫户65户336人、监测户4户23人）的饮水安全困难问题。</t>
  </si>
  <si>
    <t>丁旗街道杨柳村石头一二组农村安全饮水管网改造工程</t>
  </si>
  <si>
    <t>5500001818122958</t>
  </si>
  <si>
    <t>丁旗街道</t>
  </si>
  <si>
    <t>丁旗街道杨柳村</t>
  </si>
  <si>
    <t>更换主管PE100DN75管（1.6MPa）700米，PE100DN50管（1.6MPa）260米，PE100DN40管（1.6MPa）815米，PE100DN32管（1.6MPa）230米，PE100DN25管（1.6MPa）2450米，123套计量设施、闸阀等配件及其他，路面切割及恢复3.2公里及管道包埋等。</t>
  </si>
  <si>
    <t>管道安装5万元，计量设施、水龙头安装2万元，路面切割及恢复23万元，管道包埋4万元。</t>
  </si>
  <si>
    <t>项目覆盖杨柳村石头一二组123户712人（其中，脱贫户5户18人）</t>
  </si>
  <si>
    <t>沙子乡甲山村后山组人畜饮水工程建设项目</t>
  </si>
  <si>
    <t>5500001818127910</t>
  </si>
  <si>
    <t>沙子乡人民政府</t>
  </si>
  <si>
    <t>沙子乡甲山村</t>
  </si>
  <si>
    <t>1新建水池77立方米（3座）；2.自动抽水一台，3.高位水池处堡坎6立方米。</t>
  </si>
  <si>
    <t>新建水池：600元/立方米；水泵：13400元/台。</t>
  </si>
  <si>
    <t>巩固脱贫攻坚饮水安全成果，受益农户54户206人，其中脱贫户27户97人，监测户1户3人。</t>
  </si>
  <si>
    <t>沙子乡甲山村弄腰组人畜饮水工程建设项目</t>
  </si>
  <si>
    <t>5500001818127934</t>
  </si>
  <si>
    <t>新建一个2*2*2的蓄水池。8分管水管500米，动力线110米，潜水泵一台等。</t>
  </si>
  <si>
    <t>新建水池：600元/立方米；水泵：3000元/台；水管：18元/m。</t>
  </si>
  <si>
    <t>巩固脱贫攻坚饮水安全成果，受益农户11户39人，其中脱贫户6户21人。</t>
  </si>
  <si>
    <t>沙子乡许利村太安组人畜饮水工程</t>
  </si>
  <si>
    <t>5500001818141208</t>
  </si>
  <si>
    <t>沙子乡许利村</t>
  </si>
  <si>
    <t>1.40立方米老水池维修，做防水。2.抽水泵1台； 2、高位水池维修打地皮5.2*5.2=27.04平方，做防水等。</t>
  </si>
  <si>
    <t>老水池维修:400/立方米；水泵：3000元/台。</t>
  </si>
  <si>
    <t>巩固脱贫攻坚饮水安全成果，受益农户33户163人，其中脱贫户21户97人，监测户1户2人。</t>
  </si>
  <si>
    <t>沙子乡河边村歇气堡组人畜饮水工程建设项目</t>
  </si>
  <si>
    <t>5500001818141170</t>
  </si>
  <si>
    <t>沙子乡河边村</t>
  </si>
  <si>
    <t>新建水池1个2*3*1，10分管水管1500米，开挖等。</t>
  </si>
  <si>
    <t>新建水池：600元/立方米；水管：20元/米。</t>
  </si>
  <si>
    <t>巩固脱贫攻坚饮水安全成果，受益农户71户311人，其中脱贫户47户196人，监测户1户3人。</t>
  </si>
  <si>
    <t>沙子乡甲山村簸箕组人畜饮水项目</t>
  </si>
  <si>
    <t>5500001819843767</t>
  </si>
  <si>
    <t>新建水池：水源点起1*1*1小水池。3.5*3.5*3.5蓄水池一个。电线500米。计量设施65套，电提水泵1个，水管接头等。</t>
  </si>
  <si>
    <t>新建水池：600元/立方米；水泵：3000元/台；计量设施：45元/套；电力线：20元/米.</t>
  </si>
  <si>
    <t>巩固脱贫攻坚饮水安全成果，受益农户60户301人，其中脱贫户42户188人，监测户1户4人。</t>
  </si>
  <si>
    <t>沙子乡甲山村岜脚组人畜饮水工程建设项目</t>
  </si>
  <si>
    <t>5500001818141147</t>
  </si>
  <si>
    <t>1.新建十吨不锈钢水塔；2.抽水泵1个，3.8分管水管500米，4.新建老水井铝合金门2个：5.300米电线等。</t>
  </si>
  <si>
    <t>水塔：500元/立方米；水泵：3000元/台；铝合金门：340元/道；电力线：20元/米；水管：18元/米。</t>
  </si>
  <si>
    <t>巩固脱贫攻坚饮水安全成果，受益农户26户102人，其中脱贫户12户42人。</t>
  </si>
  <si>
    <t>双龙山街道大寨村院府组人畜饮水工程建设项目</t>
  </si>
  <si>
    <t>5500001859089604</t>
  </si>
  <si>
    <t>双龙山街道办事处</t>
  </si>
  <si>
    <t>双龙山街道大寨村</t>
  </si>
  <si>
    <t>新建泵站，配套上水管、输电线路、水泵1个等。</t>
  </si>
  <si>
    <t>新建泵站8万元，配套上水管10万元、输电线路15万元、水泵1个2万元等。</t>
  </si>
  <si>
    <t>项目覆盖农户254户1099人，其中脱贫户30户，127人。该项目是饮水安全提升改造工程，项目建成将改善大寨村村民的生产生活用水，提高村民饮水质量，保障村民的饮水安全，巩固脱贫攻坚饮水安全成果。</t>
  </si>
  <si>
    <t>镇宁自治县江龙镇正上村猛正组机井工程</t>
  </si>
  <si>
    <t>5500001858694084</t>
  </si>
  <si>
    <t>江龙镇人民政府</t>
  </si>
  <si>
    <t>江龙镇正上村</t>
  </si>
  <si>
    <t>新建机井1口。</t>
  </si>
  <si>
    <t>27万元/口。</t>
  </si>
  <si>
    <t>项目覆盖农户426户1300人，其中脱贫户37户，148人。该项目是饮水安全提升改造工程，项目建成将改善正上村村民的生产生活用水，提高村民饮水质量，保障村民的饮水安全，巩固脱贫攻坚饮水安全成果。</t>
  </si>
  <si>
    <t>镇宁自治县革利乡木朗村1-3组饮水安全提升改造工程</t>
  </si>
  <si>
    <t>5500001859016399</t>
  </si>
  <si>
    <t>革利乡木浪村</t>
  </si>
  <si>
    <t>新建2座2m³取水池，1座20m³不锈钢水箱，安装PE100DN63引水管150m，安装100QJ3.2-170/25（3.0Kw）泵机1台，安装PE100DN50（1.6Mpa）管1800m，DN40镀锌钢管20m，安装10Kw水泵智能控制器及液位控制器1套，缓释消毒器1台，PN25水锤消除器1个，PN25铸钢DN50逆止阀1个。</t>
  </si>
  <si>
    <r>
      <rPr>
        <sz val="14"/>
        <rFont val="宋体"/>
        <charset val="134"/>
      </rPr>
      <t>不锈钢水箱按1500元/m</t>
    </r>
    <r>
      <rPr>
        <vertAlign val="superscript"/>
        <sz val="14"/>
        <rFont val="宋体"/>
        <charset val="134"/>
      </rPr>
      <t>3</t>
    </r>
    <r>
      <rPr>
        <sz val="14"/>
        <rFont val="宋体"/>
        <charset val="134"/>
      </rPr>
      <t>，泵机12000元/台，PE管材33元/m。</t>
    </r>
  </si>
  <si>
    <t>项目覆盖农户118户474人，其中脱贫户21户，86人。该项目是饮水安全提升改造工程，项目建成将改善木朗村村民的生产生活用水，提高村民饮水质量，保障村民的饮水安全，巩固脱贫攻坚饮水安全成果。</t>
  </si>
  <si>
    <t>板腰村农村饮水安全工程（许路组）</t>
  </si>
  <si>
    <t>5500001818097598</t>
  </si>
  <si>
    <t>六马镇板腰村</t>
  </si>
  <si>
    <t>1.新建3m³取水池1座；2.更换DN50（PE100级，1.6mpa）输水管4000m；3.更换DN40(PE100级，1.6mpa）配水管600m；4.更换DN25(PE100级，1.6mpa）串户管2500m，计量设施63套等。</t>
  </si>
  <si>
    <t>3m³取水池工程167210.44元；输水管网工程 137152.31元； 串户管网工程22894.01元等。</t>
  </si>
  <si>
    <t>项目覆盖农户63户296人，其中脱贫户32户，153人。该项目是饮水安全提升改造工程，项目建成将改善板腰村村民的生产生活用水，提高村民饮水质量，保障村民的饮水安全，巩固脱贫攻坚饮水安全成果。</t>
  </si>
  <si>
    <t>简嘎乡饮水安全维修项目</t>
  </si>
  <si>
    <t>5500001859169396</t>
  </si>
  <si>
    <t>简嘎乡人民政府</t>
  </si>
  <si>
    <t>简嘎乡各村</t>
  </si>
  <si>
    <t>饮水工程管网、水泵、水池等维修。</t>
  </si>
  <si>
    <t>管道37.5元/米，水泵0.9万元/台，水池3万元/座。</t>
  </si>
  <si>
    <t>巩固脱贫攻坚饮水安全成果。</t>
  </si>
  <si>
    <t>六马镇饮水工程维修项目</t>
  </si>
  <si>
    <t>5500001859131425</t>
  </si>
  <si>
    <t>六马镇</t>
  </si>
  <si>
    <t>对六马镇范围内21个村（社区）饮水工程更换PE40管网10公里、购买水泵8台及安装等。</t>
  </si>
  <si>
    <t>输水管网200000元；水96000元；水池维修300000元； 计量设施100000万元等。</t>
  </si>
  <si>
    <t>该项目覆盖群众325户1352人，其中脱贫户86户365人，项目实施，解决六马镇供水项目损坏问题，通过统一管理维修，群众用水得以全部保障，可直接改善六马镇群众的生活条件。</t>
  </si>
  <si>
    <t>本寨镇双龙井村陆国纳外新寨饮水工程建设项目</t>
  </si>
  <si>
    <t>5500001818113460</t>
  </si>
  <si>
    <t>镇宁自治县水务局</t>
  </si>
  <si>
    <t>本寨镇双龙井村</t>
  </si>
  <si>
    <t>新建输水管网3公里。</t>
  </si>
  <si>
    <t>PE管材33元/m。</t>
  </si>
  <si>
    <t>项目覆盖农户45户276人，其中脱贫户6户，21人。该项目是饮水安全提升改造工程，项目建成将改善双龙井村村民的生产生活用水，提高村民饮水质量，保障村民的饮水安全，巩固脱贫攻坚饮水安全成果。</t>
  </si>
  <si>
    <t>革利乡革帮村搬迁点污水处理建设项目</t>
  </si>
  <si>
    <t>5500001818005474</t>
  </si>
  <si>
    <t>市生态环境局镇宁分局</t>
  </si>
  <si>
    <t>革利乡革帮村</t>
  </si>
  <si>
    <t>新建三格式污水处理池两个，铺设污水管网1900米。</t>
  </si>
  <si>
    <t>三格式污水处理池7万元1个，铺设PVCDN110管150元/米，铺设PVCDN200管250元/米，铺设HDPEDN300双壁波纹管590元/米。</t>
  </si>
  <si>
    <t>项目覆盖农户160户770人，其中脱贫户136户546人、监测户3户20人。通过项目的实施，解决群众排污问题，美化村寨环境卫生，提升群众生活质量，提高群众的满意度。</t>
  </si>
  <si>
    <t>二、农业产业类项目（小计5个）</t>
  </si>
  <si>
    <t>镇宁自治县2024年种植到户产业奖补项目</t>
  </si>
  <si>
    <t>5500001818095212</t>
  </si>
  <si>
    <t>县农业农村局</t>
  </si>
  <si>
    <t>全县各乡镇（街道</t>
  </si>
  <si>
    <t>鼓励全县15个乡镇（街道）脱贫户（监测户）发展水稻、玉米、油菜等种植产业，采取先建后补方式进行直补，其中水稻1.27万亩、玉米4.42万亩、油菜3.3万亩。</t>
  </si>
  <si>
    <t>依据《镇宁自治县产业奖补标准推荐目录》中补助标准</t>
  </si>
  <si>
    <t>项目覆盖脱贫户（监测户）5855户，通过项目实施，提高脱贫群众增收，巩固脱贫成效。</t>
  </si>
  <si>
    <t>镇宁自治县2024年畜禽养殖到户产业奖补（庭院经济）项目</t>
  </si>
  <si>
    <t>5500001818097145</t>
  </si>
  <si>
    <t>县畜牧服务中心</t>
  </si>
  <si>
    <t>扶持全县脱贫户（监测户）发展畜禽养殖增收，养殖肉牛2000头。</t>
  </si>
  <si>
    <t>项目覆盖脱贫户（监测户）860户，项目采取先建后补，直补到户的方式进行实施，通过项目扶持增强脱贫户（监测户）自我发展意识，提高养殖能力，实现脱贫户和监测户经济增收。</t>
  </si>
  <si>
    <t>镇宁自治县沙子乡易地扶贫搬迁点后续产业发展(渔业)养殖项目</t>
  </si>
  <si>
    <t>5500001648366505</t>
  </si>
  <si>
    <t>沙子乡弄染村</t>
  </si>
  <si>
    <t>新建102个直径12米圆形流水池，配套建设尾水处理池、鱼粪收集池、取水坝、取水管道、防洪墙、挡土墙、管理用房及配电等设施。</t>
  </si>
  <si>
    <t>按相关标准规定进行实际支出。</t>
  </si>
  <si>
    <t xml:space="preserve">覆盖脱贫户63户225人，其中监测户38户127人。通过项目实施，带动群众务工，增收群众收入，巩固脱贫攻坚成果。
</t>
  </si>
  <si>
    <t>SPV项目</t>
  </si>
  <si>
    <t>镇宁自治县江龙镇壮大村集体经济育肥牛养殖建设项目</t>
  </si>
  <si>
    <t>5500001818124071</t>
  </si>
  <si>
    <t>江龙镇同康村</t>
  </si>
  <si>
    <t>项目占地12亩，圈舍占地8亩，新建年存栏480头标准化养牛场，建设牛圈、配套建设完善环保设施、饲草饲料加工设施等辅助设施。</t>
  </si>
  <si>
    <t>覆盖建档立卡户1787户7346人，通过产业发展，带动群众就业，群众增收水平。</t>
  </si>
  <si>
    <t>镇宁自治县2024年脱贫人口小额信贷贴息项目</t>
  </si>
  <si>
    <t>县乡村振兴局</t>
  </si>
  <si>
    <t>全县各乡镇、街道</t>
  </si>
  <si>
    <t>对全县各乡镇（街道）符合脱贫人口小额信贷条件脱贫户（含监测户）的贷款进行贴息。2024拟对全县各乡镇（街道）符合贴息700万元，预计全年贴息5200余户。</t>
  </si>
  <si>
    <t>1年期(含)以下贷款利率不超过1年期LPR，1年期至3年期(含)贷款利率不超过5年期以上LPR。</t>
  </si>
  <si>
    <t>该项目主要针对建档立卡户贷款用于生产发展增收创收的项目进行贴息，贴息覆盖建档立卡户5200户，带动19800人主要用于发展第一产业，促进群众增收。</t>
  </si>
  <si>
    <t>三、其他类项目（小计5个）</t>
  </si>
  <si>
    <t>镇宁自治县2024年村庄保洁员公益性岗位项目</t>
  </si>
  <si>
    <t>5500001819844102</t>
  </si>
  <si>
    <t>县卫生健康局</t>
  </si>
  <si>
    <t>各乡镇（街道）</t>
  </si>
  <si>
    <t>鼓励625名脱贫人口及监测对象参与村级日常管理，促进脱贫人口及监测对象就业、增加其收入。</t>
  </si>
  <si>
    <t>800元/人/月</t>
  </si>
  <si>
    <t>通过项目的实施，扶持脱贫户（含监测对象）625户625人，可实现户均增收9600元，巩固脱贫攻坚成果。</t>
  </si>
  <si>
    <t>镇宁自治县2024年河道保洁员公益性岗位项目</t>
  </si>
  <si>
    <t>5500001857015870</t>
  </si>
  <si>
    <t>各乡镇（街道)</t>
  </si>
  <si>
    <t>在全县30条河流22座水库水电站设立河道保洁员公益性岗位282个。</t>
  </si>
  <si>
    <t>1000元/人/月</t>
  </si>
  <si>
    <t>项目建成后保障全县河流（水库）干净整洁、覆盖全县脱贫户281户，监测户1户，保障脱贫人口和监测对象的就业，增加其收入。</t>
  </si>
  <si>
    <t>镇宁自治县2024年农村供水工程管水员公益性岗位项目</t>
  </si>
  <si>
    <t>——</t>
  </si>
  <si>
    <t>在全县172个行政村设立农村供水工程管水员公益性岗位172个。</t>
  </si>
  <si>
    <t>项目建成后保障全县各村供水工程运行管护正常，覆盖全县172户，保障涉及人口的就业，增加其收入。</t>
  </si>
  <si>
    <t>镇宁自治县2024年脱贫劳动力跨省务工一次性交通补助项目</t>
  </si>
  <si>
    <t>5500001818111111</t>
  </si>
  <si>
    <t>县人力资源社会保障局</t>
  </si>
  <si>
    <t>镇宁自治县全县范围内</t>
  </si>
  <si>
    <t>鼓励脱贫户劳动力跨省务工，稳定就业3个月以上的，给予交通补助，补助人数不少于18000人。</t>
  </si>
  <si>
    <t>年度人均纯收入在万元以上的脱贫劳动力补助标为500元/人/ 年；年度人均纯收入在万元以下的低收入脱贫劳动 力补助标准为1000元/人/年。</t>
  </si>
  <si>
    <t>鼓励外出务工18000人以上。</t>
  </si>
  <si>
    <t>镇宁自治县2024年“雨露计划”助学补助项目</t>
  </si>
  <si>
    <t>5500001819860013</t>
  </si>
  <si>
    <t>县教育和科技局</t>
  </si>
  <si>
    <t>镇宁自治县</t>
  </si>
  <si>
    <t>资助具有全日制学历教育正式学籍，接受中、高等职业教育的我省户籍边缘易致贫户、突发严重困难户中非脱贫户家庭学生，就读中等职业教育三年级的我省户籍脱贫户(含脱贫不稳定户)学生231人，资助标准中职1900元/年，高职4500元/年。</t>
  </si>
  <si>
    <t>中等职业教育在校生补助标准为1900元/生/年，高等职业教育在校生补助标准为4500元/生/年。</t>
  </si>
  <si>
    <t>与巩固拓展脱贫攻坚成果同乡村振兴有效衔接，全面落实教育帮扶政策，帮助困难学生园求学梦，提高国民受教育程度和国民素质。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</si>
</sst>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10"/>
      <name val="宋体"/>
      <charset val="134"/>
    </font>
    <font>
      <b/>
      <sz val="10"/>
      <name val="宋体"/>
      <charset val="134"/>
    </font>
    <font>
      <sz val="16"/>
      <name val="黑体"/>
      <charset val="134"/>
    </font>
    <font>
      <sz val="20"/>
      <name val="方正小标宋简体"/>
      <charset val="134"/>
    </font>
    <font>
      <b/>
      <sz val="14"/>
      <name val="宋体"/>
      <charset val="134"/>
    </font>
    <font>
      <sz val="14"/>
      <name val="宋体"/>
      <charset val="134"/>
    </font>
    <font>
      <sz val="14"/>
      <name val="宋体"/>
      <charset val="134"/>
      <scheme val="major"/>
    </font>
    <font>
      <sz val="14"/>
      <name val="宋体"/>
      <charset val="134"/>
      <scheme val="minor"/>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1"/>
      <name val="宋体"/>
      <charset val="134"/>
    </font>
    <font>
      <sz val="9"/>
      <name val="宋体"/>
      <charset val="134"/>
    </font>
    <font>
      <vertAlign val="superscript"/>
      <sz val="14"/>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9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2" borderId="0" applyNumberFormat="0" applyBorder="0" applyAlignment="0" applyProtection="0">
      <alignment vertical="center"/>
    </xf>
    <xf numFmtId="0" fontId="27" fillId="6"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6"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27" fillId="2" borderId="0" applyNumberFormat="0" applyBorder="0" applyAlignment="0" applyProtection="0">
      <alignment vertical="center"/>
    </xf>
    <xf numFmtId="0" fontId="27"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27" fillId="0" borderId="0" applyProtection="0">
      <alignment vertical="center"/>
    </xf>
    <xf numFmtId="0" fontId="28" fillId="0" borderId="0">
      <alignment vertical="center"/>
    </xf>
    <xf numFmtId="0" fontId="27" fillId="0" borderId="0">
      <alignment vertical="center"/>
    </xf>
    <xf numFmtId="0" fontId="28"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0" fillId="0" borderId="0">
      <alignment vertical="center"/>
    </xf>
    <xf numFmtId="0" fontId="27" fillId="0" borderId="0">
      <alignment vertical="center"/>
      <protection locked="0"/>
    </xf>
    <xf numFmtId="0" fontId="27" fillId="0" borderId="0">
      <alignment vertical="center"/>
    </xf>
    <xf numFmtId="0" fontId="0" fillId="0" borderId="0">
      <alignment vertical="center"/>
    </xf>
    <xf numFmtId="0" fontId="28" fillId="0" borderId="0">
      <alignment vertical="center"/>
    </xf>
    <xf numFmtId="0" fontId="27" fillId="0" borderId="0">
      <alignment vertical="center"/>
    </xf>
    <xf numFmtId="0" fontId="27" fillId="0" borderId="0">
      <alignment vertical="center"/>
    </xf>
    <xf numFmtId="0" fontId="0"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9" fillId="0" borderId="0" applyProtection="0">
      <alignment vertical="center"/>
    </xf>
    <xf numFmtId="0" fontId="28" fillId="0" borderId="0">
      <alignment vertical="center"/>
    </xf>
    <xf numFmtId="0" fontId="0" fillId="0" borderId="0" applyProtection="0">
      <alignment vertical="center"/>
    </xf>
    <xf numFmtId="0" fontId="27" fillId="0" borderId="0">
      <alignment vertical="center"/>
    </xf>
    <xf numFmtId="0" fontId="0" fillId="0" borderId="0" applyProtection="0">
      <alignment vertical="center"/>
    </xf>
    <xf numFmtId="0" fontId="27" fillId="0" borderId="0">
      <alignment vertical="center"/>
    </xf>
    <xf numFmtId="0" fontId="0" fillId="0" borderId="0">
      <alignment vertical="center"/>
    </xf>
  </cellStyleXfs>
  <cellXfs count="60">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3" fillId="0" borderId="0" xfId="0" applyNumberFormat="1" applyFont="1" applyFill="1" applyAlignment="1">
      <alignment horizontal="left" vertical="center" wrapText="1"/>
    </xf>
    <xf numFmtId="0"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80" applyFont="1" applyFill="1" applyBorder="1" applyAlignment="1">
      <alignment horizontal="center" vertical="center" wrapText="1"/>
    </xf>
    <xf numFmtId="0" fontId="5" fillId="0" borderId="2" xfId="80" applyFont="1" applyFill="1" applyBorder="1" applyAlignment="1">
      <alignment horizontal="left" vertical="center" wrapText="1"/>
    </xf>
    <xf numFmtId="0" fontId="6" fillId="0" borderId="2" xfId="8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65"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2" xfId="88" applyNumberFormat="1" applyFont="1" applyFill="1" applyBorder="1" applyAlignment="1" applyProtection="1">
      <alignment horizontal="left" vertical="center" wrapText="1"/>
    </xf>
    <xf numFmtId="0" fontId="6" fillId="0" borderId="2" xfId="8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65" applyNumberFormat="1" applyFont="1" applyFill="1" applyBorder="1" applyAlignment="1">
      <alignment horizontal="center" vertical="center" wrapText="1"/>
    </xf>
    <xf numFmtId="0" fontId="7" fillId="0" borderId="2" xfId="80" applyFont="1" applyFill="1" applyBorder="1" applyAlignment="1">
      <alignment horizontal="center" vertical="center" wrapText="1"/>
    </xf>
    <xf numFmtId="0" fontId="6" fillId="0" borderId="2" xfId="0" applyFont="1" applyFill="1" applyBorder="1" applyAlignment="1">
      <alignment vertical="center" wrapText="1"/>
    </xf>
    <xf numFmtId="0" fontId="3" fillId="0" borderId="0" xfId="0" applyNumberFormat="1" applyFont="1" applyFill="1" applyAlignment="1">
      <alignment horizontal="center" vertical="center" wrapText="1"/>
    </xf>
    <xf numFmtId="176" fontId="4"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176" fontId="5" fillId="0" borderId="4" xfId="0" applyNumberFormat="1" applyFont="1" applyFill="1" applyBorder="1" applyAlignment="1">
      <alignment horizontal="center" vertical="center" wrapText="1"/>
    </xf>
    <xf numFmtId="176" fontId="5" fillId="0" borderId="2" xfId="80" applyNumberFormat="1" applyFont="1" applyFill="1" applyBorder="1" applyAlignment="1">
      <alignment horizontal="center" vertical="center" wrapText="1"/>
    </xf>
    <xf numFmtId="0" fontId="6" fillId="0" borderId="2" xfId="80" applyFont="1" applyFill="1" applyBorder="1" applyAlignment="1">
      <alignment horizontal="left" vertical="center" wrapText="1"/>
    </xf>
    <xf numFmtId="0" fontId="6" fillId="0" borderId="2" xfId="80" applyNumberFormat="1" applyFont="1" applyFill="1" applyBorder="1" applyAlignment="1">
      <alignment horizontal="center" vertical="center" wrapText="1"/>
    </xf>
    <xf numFmtId="0" fontId="6" fillId="0" borderId="2" xfId="65" applyNumberFormat="1" applyFont="1" applyFill="1" applyBorder="1" applyAlignment="1">
      <alignment horizontal="left" vertical="center" wrapText="1"/>
    </xf>
    <xf numFmtId="176" fontId="6" fillId="0" borderId="2" xfId="0" applyNumberFormat="1" applyFont="1" applyFill="1" applyBorder="1" applyAlignment="1">
      <alignment horizontal="center" vertical="center"/>
    </xf>
    <xf numFmtId="176" fontId="6" fillId="0" borderId="2" xfId="80" applyNumberFormat="1" applyFont="1" applyFill="1" applyBorder="1" applyAlignment="1">
      <alignment horizontal="center" vertical="center" wrapText="1"/>
    </xf>
    <xf numFmtId="0" fontId="6" fillId="0" borderId="2" xfId="80" applyFont="1" applyFill="1" applyBorder="1" applyAlignment="1" applyProtection="1">
      <alignment horizontal="left" vertical="center" wrapText="1"/>
    </xf>
    <xf numFmtId="0" fontId="6" fillId="0" borderId="2" xfId="80" applyNumberFormat="1" applyFont="1" applyFill="1" applyBorder="1" applyAlignment="1" applyProtection="1">
      <alignment horizontal="left" vertical="center" wrapText="1"/>
    </xf>
    <xf numFmtId="176" fontId="6" fillId="0" borderId="2"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2" xfId="80" applyNumberFormat="1" applyFont="1" applyFill="1" applyBorder="1" applyAlignment="1" applyProtection="1">
      <alignment horizontal="center" vertical="center" wrapText="1"/>
    </xf>
    <xf numFmtId="0" fontId="8" fillId="0" borderId="2" xfId="0" applyFont="1" applyFill="1" applyBorder="1" applyAlignment="1">
      <alignment vertical="center" wrapText="1"/>
    </xf>
    <xf numFmtId="0" fontId="6" fillId="0" borderId="2" xfId="0" applyFont="1" applyFill="1" applyBorder="1" applyAlignment="1">
      <alignment horizontal="justify" vertical="center"/>
    </xf>
    <xf numFmtId="0" fontId="6" fillId="0" borderId="2" xfId="0" applyFont="1" applyFill="1" applyBorder="1" applyAlignment="1">
      <alignment horizontal="left" vertical="center"/>
    </xf>
    <xf numFmtId="0" fontId="7" fillId="0" borderId="2" xfId="80" applyNumberFormat="1" applyFont="1" applyFill="1" applyBorder="1" applyAlignment="1">
      <alignment horizontal="center" vertical="center" wrapText="1"/>
    </xf>
    <xf numFmtId="176" fontId="7" fillId="0" borderId="2" xfId="80" applyNumberFormat="1" applyFont="1" applyFill="1" applyBorder="1" applyAlignment="1">
      <alignment horizontal="center" vertical="center" wrapText="1"/>
    </xf>
    <xf numFmtId="176" fontId="6" fillId="0" borderId="2" xfId="80" applyNumberFormat="1" applyFont="1" applyFill="1" applyBorder="1" applyAlignment="1" applyProtection="1">
      <alignment horizontal="center" vertical="center" wrapText="1"/>
    </xf>
    <xf numFmtId="0" fontId="1" fillId="0" borderId="0" xfId="0" applyFont="1" applyFill="1" applyAlignment="1">
      <alignment vertical="center" wrapText="1"/>
    </xf>
    <xf numFmtId="49" fontId="6" fillId="0" borderId="2" xfId="0" applyNumberFormat="1" applyFont="1" applyFill="1" applyBorder="1" applyAlignment="1" quotePrefix="1">
      <alignment horizontal="center" vertical="center" wrapText="1"/>
    </xf>
  </cellXfs>
  <cellStyles count="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7" xfId="49"/>
    <cellStyle name="常规 16_Sheet1" xfId="50"/>
    <cellStyle name="常规_Sheet1_6" xfId="51"/>
    <cellStyle name="常规_Sheet1_7" xfId="52"/>
    <cellStyle name="常规_基本情况表1 2_Sheet1_3" xfId="53"/>
    <cellStyle name="常规 16" xfId="54"/>
    <cellStyle name="常规 2_2-1统计表_1" xfId="55"/>
    <cellStyle name="常规_总表_81" xfId="56"/>
    <cellStyle name="常规_Sheet1_16" xfId="57"/>
    <cellStyle name="常规 2 3 2" xfId="58"/>
    <cellStyle name="常规 15" xfId="59"/>
    <cellStyle name="常规 10 3 4" xfId="60"/>
    <cellStyle name="常规 10 6" xfId="61"/>
    <cellStyle name="常规_基本情况表1 2 7" xfId="62"/>
    <cellStyle name="常规_Sheet1_8" xfId="63"/>
    <cellStyle name="常规 3" xfId="64"/>
    <cellStyle name="常规 2" xfId="65"/>
    <cellStyle name="常规_Sheet1_1" xfId="66"/>
    <cellStyle name="常规 7" xfId="67"/>
    <cellStyle name="常规_Sheet1_12" xfId="68"/>
    <cellStyle name="常规 14" xfId="69"/>
    <cellStyle name="e鯪9Y_x000b_" xfId="70"/>
    <cellStyle name="常规_Sheet1_19" xfId="71"/>
    <cellStyle name="常规 13" xfId="72"/>
    <cellStyle name="常规 5" xfId="73"/>
    <cellStyle name="常规_Sheet1_9" xfId="74"/>
    <cellStyle name="常规_Sheet1_3" xfId="75"/>
    <cellStyle name="常规 10" xfId="76"/>
    <cellStyle name="常规 2 2" xfId="77"/>
    <cellStyle name="e鯪9Y_x005f_x000b_" xfId="78"/>
    <cellStyle name="常规 11" xfId="79"/>
    <cellStyle name="常规_基本情况表1 2" xfId="80"/>
    <cellStyle name="常规 12" xfId="81"/>
    <cellStyle name="常规 3_Sheet1" xfId="82"/>
    <cellStyle name="常规_Sheet1_总表_1" xfId="83"/>
    <cellStyle name="常规_总表_90" xfId="84"/>
    <cellStyle name="常规 28" xfId="85"/>
    <cellStyle name="常规_Sheet1_5" xfId="86"/>
    <cellStyle name="常规_基本情况表1 2_Sheet1" xfId="87"/>
    <cellStyle name="常规_Sheet1" xfId="88"/>
    <cellStyle name="常规 8" xfId="8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304800</xdr:colOff>
      <xdr:row>41</xdr:row>
      <xdr:rowOff>0</xdr:rowOff>
    </xdr:from>
    <xdr:to>
      <xdr:col>8</xdr:col>
      <xdr:colOff>617855</xdr:colOff>
      <xdr:row>41</xdr:row>
      <xdr:rowOff>283210</xdr:rowOff>
    </xdr:to>
    <xdr:sp>
      <xdr:nvSpPr>
        <xdr:cNvPr id="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4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4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5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6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7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7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8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8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9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9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1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2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2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3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3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4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6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2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8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8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29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29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0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0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1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2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3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4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4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5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5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36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6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37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8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3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0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0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1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1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2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2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3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4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4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5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5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6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6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7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7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48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48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8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4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1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2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2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3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3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4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4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5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6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5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8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59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59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0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0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1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1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2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3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6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5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5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5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5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5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5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5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6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6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7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7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8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8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69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69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0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1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1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2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2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3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3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4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4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6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6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6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7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7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78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78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8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7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0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1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1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2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2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3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3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5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5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6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6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87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7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8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8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89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0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0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1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1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2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2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3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6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6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97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7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98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8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9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1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2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3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3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4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4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6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0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8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09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09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0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0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1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2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2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3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3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4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4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15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5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16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6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7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8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1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0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0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0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1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1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2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2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2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3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4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5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6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6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7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6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7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4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5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6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6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6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6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6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286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7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8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89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29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29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0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1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1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2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3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4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5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6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7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8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29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4"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5"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6"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7"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8"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09"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10"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11"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12"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305435</xdr:colOff>
      <xdr:row>41</xdr:row>
      <xdr:rowOff>0</xdr:rowOff>
    </xdr:from>
    <xdr:to>
      <xdr:col>8</xdr:col>
      <xdr:colOff>619125</xdr:colOff>
      <xdr:row>41</xdr:row>
      <xdr:rowOff>283210</xdr:rowOff>
    </xdr:to>
    <xdr:sp>
      <xdr:nvSpPr>
        <xdr:cNvPr id="13313" name="Text Box 468"/>
        <xdr:cNvSpPr/>
      </xdr:nvSpPr>
      <xdr:spPr>
        <a:xfrm rot="-5400000" flipV="1">
          <a:off x="7475220" y="64148335"/>
          <a:ext cx="283210" cy="313690"/>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37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3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0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1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2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3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4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4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6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7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7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7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47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7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8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6"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7"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8"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499"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0"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1"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2"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3"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4"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295275</xdr:rowOff>
    </xdr:to>
    <xdr:sp>
      <xdr:nvSpPr>
        <xdr:cNvPr id="13505" name="Text Box 468"/>
        <xdr:cNvSpPr/>
      </xdr:nvSpPr>
      <xdr:spPr>
        <a:xfrm rot="-5400000" flipV="1">
          <a:off x="7468235" y="64154685"/>
          <a:ext cx="295275"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0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0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0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0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1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2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3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4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59"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0"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1"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2"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3"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4"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5"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6"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7"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8" name="Text Box 468"/>
        <xdr:cNvSpPr/>
      </xdr:nvSpPr>
      <xdr:spPr>
        <a:xfrm rot="-5400000" flipV="1">
          <a:off x="7473950" y="64148335"/>
          <a:ext cx="283210" cy="313055"/>
        </a:xfrm>
        <a:prstGeom prst="rect">
          <a:avLst/>
        </a:prstGeom>
        <a:noFill/>
        <a:ln w="9525">
          <a:noFill/>
        </a:ln>
      </xdr:spPr>
    </xdr:sp>
    <xdr:clientData/>
  </xdr:twoCellAnchor>
  <xdr:twoCellAnchor editAs="oneCell">
    <xdr:from>
      <xdr:col>8</xdr:col>
      <xdr:colOff>304800</xdr:colOff>
      <xdr:row>41</xdr:row>
      <xdr:rowOff>0</xdr:rowOff>
    </xdr:from>
    <xdr:to>
      <xdr:col>8</xdr:col>
      <xdr:colOff>617855</xdr:colOff>
      <xdr:row>41</xdr:row>
      <xdr:rowOff>283210</xdr:rowOff>
    </xdr:to>
    <xdr:sp>
      <xdr:nvSpPr>
        <xdr:cNvPr id="13569" name="Text Box 468"/>
        <xdr:cNvSpPr/>
      </xdr:nvSpPr>
      <xdr:spPr>
        <a:xfrm rot="-5400000" flipV="1">
          <a:off x="7473950" y="64148335"/>
          <a:ext cx="283210" cy="31305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FFFFFF"/>
        </a:solidFill>
        <a:ln w="9525" cap="flat" cmpd="sng" algn="ctr">
          <a:solidFill>
            <a:srgbClr val="000000"/>
          </a:solidFill>
          <a:prstDash val="solid"/>
          <a:roun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7"/>
  <sheetViews>
    <sheetView tabSelected="1" view="pageBreakPreview" zoomScale="70" zoomScaleNormal="60" workbookViewId="0">
      <pane ySplit="6" topLeftCell="A38" activePane="bottomLeft" state="frozen"/>
      <selection/>
      <selection pane="bottomLeft" activeCell="I4" sqref="A1:P47"/>
    </sheetView>
  </sheetViews>
  <sheetFormatPr defaultColWidth="9" defaultRowHeight="14.25"/>
  <cols>
    <col min="1" max="1" width="4.75" style="1" customWidth="1"/>
    <col min="2" max="2" width="18.75" style="4" customWidth="1"/>
    <col min="3" max="3" width="19.6333333333333" style="1" customWidth="1"/>
    <col min="4" max="4" width="9.2" style="1" customWidth="1"/>
    <col min="5" max="5" width="11.6666666666667" style="5" customWidth="1"/>
    <col min="6" max="6" width="8.25" style="1" customWidth="1"/>
    <col min="7" max="7" width="7.18333333333333" style="1" customWidth="1"/>
    <col min="8" max="8" width="14.4583333333333" style="1" customWidth="1"/>
    <col min="9" max="9" width="50.1666666666667" style="4" customWidth="1"/>
    <col min="10" max="10" width="31.6083333333333" style="6" customWidth="1"/>
    <col min="11" max="11" width="35.3083333333333" style="1" customWidth="1"/>
    <col min="12" max="12" width="15.8333333333333" style="1" customWidth="1"/>
    <col min="13" max="13" width="17.675" style="1" customWidth="1"/>
    <col min="14" max="14" width="17.85" style="1" customWidth="1"/>
    <col min="15" max="15" width="11.125" style="1" customWidth="1"/>
    <col min="16" max="16" width="13.6416666666667" style="1" customWidth="1"/>
    <col min="17" max="16384" width="9" style="1"/>
  </cols>
  <sheetData>
    <row r="1" ht="20.25" spans="1:16">
      <c r="A1" s="7" t="s">
        <v>0</v>
      </c>
      <c r="B1" s="7"/>
      <c r="C1" s="7"/>
      <c r="D1" s="7"/>
      <c r="E1" s="7"/>
      <c r="F1" s="7"/>
      <c r="G1" s="7"/>
      <c r="H1" s="7"/>
      <c r="I1" s="7"/>
      <c r="J1" s="33"/>
      <c r="K1" s="7"/>
      <c r="L1" s="7"/>
      <c r="M1" s="7"/>
      <c r="N1" s="7"/>
      <c r="O1" s="7"/>
      <c r="P1" s="7"/>
    </row>
    <row r="2" ht="42" customHeight="1" spans="1:16">
      <c r="A2" s="8" t="s">
        <v>1</v>
      </c>
      <c r="B2" s="9"/>
      <c r="C2" s="10"/>
      <c r="D2" s="8"/>
      <c r="E2" s="8"/>
      <c r="F2" s="8"/>
      <c r="G2" s="8"/>
      <c r="H2" s="8"/>
      <c r="I2" s="9"/>
      <c r="J2" s="8"/>
      <c r="K2" s="9"/>
      <c r="L2" s="34"/>
      <c r="M2" s="34"/>
      <c r="N2" s="34"/>
      <c r="O2" s="34"/>
      <c r="P2" s="8"/>
    </row>
    <row r="3" ht="31" customHeight="1" spans="1:16">
      <c r="A3" s="11" t="s">
        <v>2</v>
      </c>
      <c r="B3" s="12"/>
      <c r="C3" s="13"/>
      <c r="D3" s="14"/>
      <c r="E3" s="14"/>
      <c r="F3" s="14"/>
      <c r="G3" s="14"/>
      <c r="H3" s="14"/>
      <c r="I3" s="12"/>
      <c r="J3" s="14"/>
      <c r="K3" s="12"/>
      <c r="L3" s="35"/>
      <c r="M3" s="35"/>
      <c r="N3" s="35"/>
      <c r="O3" s="36"/>
      <c r="P3" s="37"/>
    </row>
    <row r="4" s="1" customFormat="1" ht="23" customHeight="1" spans="1:16">
      <c r="A4" s="15" t="s">
        <v>3</v>
      </c>
      <c r="B4" s="16" t="s">
        <v>4</v>
      </c>
      <c r="C4" s="16" t="s">
        <v>5</v>
      </c>
      <c r="D4" s="16" t="s">
        <v>6</v>
      </c>
      <c r="E4" s="16" t="s">
        <v>7</v>
      </c>
      <c r="F4" s="16" t="s">
        <v>8</v>
      </c>
      <c r="G4" s="16" t="s">
        <v>9</v>
      </c>
      <c r="H4" s="16" t="s">
        <v>10</v>
      </c>
      <c r="I4" s="16" t="s">
        <v>11</v>
      </c>
      <c r="J4" s="16" t="s">
        <v>12</v>
      </c>
      <c r="K4" s="16" t="s">
        <v>13</v>
      </c>
      <c r="L4" s="38" t="s">
        <v>14</v>
      </c>
      <c r="M4" s="38"/>
      <c r="N4" s="38"/>
      <c r="O4" s="39" t="s">
        <v>15</v>
      </c>
      <c r="P4" s="16" t="s">
        <v>16</v>
      </c>
    </row>
    <row r="5" s="1" customFormat="1" ht="75" customHeight="1" spans="1:16">
      <c r="A5" s="15"/>
      <c r="B5" s="16"/>
      <c r="C5" s="16"/>
      <c r="D5" s="16"/>
      <c r="E5" s="16"/>
      <c r="F5" s="16"/>
      <c r="G5" s="16"/>
      <c r="H5" s="16"/>
      <c r="I5" s="16"/>
      <c r="J5" s="16"/>
      <c r="K5" s="16"/>
      <c r="L5" s="40" t="s">
        <v>17</v>
      </c>
      <c r="M5" s="38" t="s">
        <v>18</v>
      </c>
      <c r="N5" s="38" t="s">
        <v>19</v>
      </c>
      <c r="O5" s="41"/>
      <c r="P5" s="16"/>
    </row>
    <row r="6" s="2" customFormat="1" ht="35" customHeight="1" spans="1:16">
      <c r="A6" s="17" t="s">
        <v>20</v>
      </c>
      <c r="B6" s="18"/>
      <c r="C6" s="17" t="s">
        <v>21</v>
      </c>
      <c r="D6" s="17" t="s">
        <v>21</v>
      </c>
      <c r="E6" s="17" t="s">
        <v>22</v>
      </c>
      <c r="F6" s="17" t="s">
        <v>22</v>
      </c>
      <c r="G6" s="17" t="s">
        <v>21</v>
      </c>
      <c r="H6" s="17" t="s">
        <v>21</v>
      </c>
      <c r="I6" s="17" t="s">
        <v>21</v>
      </c>
      <c r="J6" s="17" t="s">
        <v>21</v>
      </c>
      <c r="K6" s="17" t="s">
        <v>21</v>
      </c>
      <c r="L6" s="42">
        <f t="shared" ref="L6:N6" si="0">L7+L36+L42</f>
        <v>15708</v>
      </c>
      <c r="M6" s="42">
        <f t="shared" si="0"/>
        <v>9438</v>
      </c>
      <c r="N6" s="42">
        <f t="shared" si="0"/>
        <v>6270</v>
      </c>
      <c r="O6" s="42" t="s">
        <v>23</v>
      </c>
      <c r="P6" s="17" t="s">
        <v>23</v>
      </c>
    </row>
    <row r="7" s="3" customFormat="1" ht="65" customHeight="1" spans="1:16">
      <c r="A7" s="18" t="s">
        <v>24</v>
      </c>
      <c r="B7" s="18"/>
      <c r="C7" s="17" t="s">
        <v>21</v>
      </c>
      <c r="D7" s="17" t="s">
        <v>21</v>
      </c>
      <c r="E7" s="17" t="s">
        <v>22</v>
      </c>
      <c r="F7" s="17" t="s">
        <v>22</v>
      </c>
      <c r="G7" s="17" t="s">
        <v>21</v>
      </c>
      <c r="H7" s="17" t="s">
        <v>21</v>
      </c>
      <c r="I7" s="17" t="s">
        <v>21</v>
      </c>
      <c r="J7" s="17" t="s">
        <v>21</v>
      </c>
      <c r="K7" s="17" t="s">
        <v>21</v>
      </c>
      <c r="L7" s="42">
        <f>SUM(L8:L35)</f>
        <v>814.48</v>
      </c>
      <c r="M7" s="42">
        <f>SUM(M8:M35)</f>
        <v>814.48</v>
      </c>
      <c r="N7" s="42">
        <f>SUM(N8:N35)</f>
        <v>0</v>
      </c>
      <c r="O7" s="42" t="s">
        <v>23</v>
      </c>
      <c r="P7" s="17" t="s">
        <v>23</v>
      </c>
    </row>
    <row r="8" s="3" customFormat="1" ht="158" customHeight="1" spans="1:16">
      <c r="A8" s="19">
        <v>1</v>
      </c>
      <c r="B8" s="20" t="s">
        <v>25</v>
      </c>
      <c r="C8" s="21" t="s">
        <v>26</v>
      </c>
      <c r="D8" s="22" t="s">
        <v>27</v>
      </c>
      <c r="E8" s="23" t="s">
        <v>28</v>
      </c>
      <c r="F8" s="24" t="s">
        <v>29</v>
      </c>
      <c r="G8" s="23" t="s">
        <v>30</v>
      </c>
      <c r="H8" s="19" t="s">
        <v>31</v>
      </c>
      <c r="I8" s="43" t="s">
        <v>32</v>
      </c>
      <c r="J8" s="44" t="s">
        <v>33</v>
      </c>
      <c r="K8" s="45" t="s">
        <v>34</v>
      </c>
      <c r="L8" s="46">
        <f t="shared" ref="L8:L36" si="1">M8+N8</f>
        <v>5</v>
      </c>
      <c r="M8" s="46">
        <v>5</v>
      </c>
      <c r="N8" s="47">
        <v>0</v>
      </c>
      <c r="O8" s="47" t="s">
        <v>35</v>
      </c>
      <c r="P8" s="17"/>
    </row>
    <row r="9" s="3" customFormat="1" ht="143" customHeight="1" spans="1:16">
      <c r="A9" s="19">
        <v>2</v>
      </c>
      <c r="B9" s="20" t="s">
        <v>36</v>
      </c>
      <c r="C9" s="21" t="s">
        <v>37</v>
      </c>
      <c r="D9" s="22" t="s">
        <v>27</v>
      </c>
      <c r="E9" s="23" t="s">
        <v>28</v>
      </c>
      <c r="F9" s="23" t="s">
        <v>38</v>
      </c>
      <c r="G9" s="23" t="s">
        <v>30</v>
      </c>
      <c r="H9" s="19" t="s">
        <v>31</v>
      </c>
      <c r="I9" s="43" t="s">
        <v>39</v>
      </c>
      <c r="J9" s="44" t="s">
        <v>40</v>
      </c>
      <c r="K9" s="45" t="s">
        <v>41</v>
      </c>
      <c r="L9" s="46">
        <f t="shared" si="1"/>
        <v>30</v>
      </c>
      <c r="M9" s="46">
        <v>30</v>
      </c>
      <c r="N9" s="47">
        <v>0</v>
      </c>
      <c r="O9" s="47" t="s">
        <v>35</v>
      </c>
      <c r="P9" s="17"/>
    </row>
    <row r="10" s="3" customFormat="1" ht="247" customHeight="1" spans="1:16">
      <c r="A10" s="19">
        <v>3</v>
      </c>
      <c r="B10" s="20" t="s">
        <v>42</v>
      </c>
      <c r="C10" s="21" t="s">
        <v>43</v>
      </c>
      <c r="D10" s="22" t="s">
        <v>27</v>
      </c>
      <c r="E10" s="22" t="s">
        <v>44</v>
      </c>
      <c r="F10" s="23" t="s">
        <v>45</v>
      </c>
      <c r="G10" s="25" t="s">
        <v>46</v>
      </c>
      <c r="H10" s="19" t="s">
        <v>31</v>
      </c>
      <c r="I10" s="48" t="s">
        <v>47</v>
      </c>
      <c r="J10" s="49" t="s">
        <v>48</v>
      </c>
      <c r="K10" s="45" t="s">
        <v>49</v>
      </c>
      <c r="L10" s="46">
        <f t="shared" si="1"/>
        <v>25.83</v>
      </c>
      <c r="M10" s="46">
        <v>25.83</v>
      </c>
      <c r="N10" s="47">
        <v>0</v>
      </c>
      <c r="O10" s="47" t="s">
        <v>35</v>
      </c>
      <c r="P10" s="17"/>
    </row>
    <row r="11" s="3" customFormat="1" ht="134" customHeight="1" spans="1:16">
      <c r="A11" s="19">
        <v>4</v>
      </c>
      <c r="B11" s="20" t="s">
        <v>50</v>
      </c>
      <c r="C11" s="21" t="s">
        <v>51</v>
      </c>
      <c r="D11" s="22" t="s">
        <v>27</v>
      </c>
      <c r="E11" s="22" t="s">
        <v>44</v>
      </c>
      <c r="F11" s="22" t="s">
        <v>52</v>
      </c>
      <c r="G11" s="22" t="s">
        <v>46</v>
      </c>
      <c r="H11" s="19" t="s">
        <v>31</v>
      </c>
      <c r="I11" s="43" t="s">
        <v>53</v>
      </c>
      <c r="J11" s="44" t="s">
        <v>54</v>
      </c>
      <c r="K11" s="45" t="s">
        <v>55</v>
      </c>
      <c r="L11" s="46">
        <f t="shared" si="1"/>
        <v>25</v>
      </c>
      <c r="M11" s="50">
        <v>25</v>
      </c>
      <c r="N11" s="47">
        <v>0</v>
      </c>
      <c r="O11" s="47" t="s">
        <v>35</v>
      </c>
      <c r="P11" s="17"/>
    </row>
    <row r="12" s="3" customFormat="1" ht="259" customHeight="1" spans="1:16">
      <c r="A12" s="19">
        <v>5</v>
      </c>
      <c r="B12" s="20" t="s">
        <v>56</v>
      </c>
      <c r="C12" s="21" t="s">
        <v>57</v>
      </c>
      <c r="D12" s="22" t="s">
        <v>27</v>
      </c>
      <c r="E12" s="22" t="s">
        <v>58</v>
      </c>
      <c r="F12" s="22" t="s">
        <v>59</v>
      </c>
      <c r="G12" s="22" t="s">
        <v>30</v>
      </c>
      <c r="H12" s="19" t="s">
        <v>31</v>
      </c>
      <c r="I12" s="43" t="s">
        <v>60</v>
      </c>
      <c r="J12" s="51" t="s">
        <v>61</v>
      </c>
      <c r="K12" s="20" t="s">
        <v>62</v>
      </c>
      <c r="L12" s="46">
        <f t="shared" si="1"/>
        <v>4</v>
      </c>
      <c r="M12" s="46">
        <v>4</v>
      </c>
      <c r="N12" s="47">
        <v>0</v>
      </c>
      <c r="O12" s="47" t="s">
        <v>35</v>
      </c>
      <c r="P12" s="17"/>
    </row>
    <row r="13" s="3" customFormat="1" ht="409" customHeight="1" spans="1:16">
      <c r="A13" s="19">
        <v>6</v>
      </c>
      <c r="B13" s="20" t="s">
        <v>63</v>
      </c>
      <c r="C13" s="21" t="s">
        <v>64</v>
      </c>
      <c r="D13" s="22" t="s">
        <v>27</v>
      </c>
      <c r="E13" s="22" t="s">
        <v>58</v>
      </c>
      <c r="F13" s="22" t="s">
        <v>65</v>
      </c>
      <c r="G13" s="22" t="s">
        <v>30</v>
      </c>
      <c r="H13" s="19" t="s">
        <v>31</v>
      </c>
      <c r="I13" s="20" t="s">
        <v>66</v>
      </c>
      <c r="J13" s="26" t="s">
        <v>67</v>
      </c>
      <c r="K13" s="20" t="s">
        <v>68</v>
      </c>
      <c r="L13" s="46">
        <f t="shared" si="1"/>
        <v>12</v>
      </c>
      <c r="M13" s="47">
        <v>12</v>
      </c>
      <c r="N13" s="47">
        <v>0</v>
      </c>
      <c r="O13" s="47" t="s">
        <v>35</v>
      </c>
      <c r="P13" s="17"/>
    </row>
    <row r="14" s="3" customFormat="1" ht="185" customHeight="1" spans="1:16">
      <c r="A14" s="19">
        <v>7</v>
      </c>
      <c r="B14" s="20" t="s">
        <v>69</v>
      </c>
      <c r="C14" s="21" t="s">
        <v>70</v>
      </c>
      <c r="D14" s="25" t="s">
        <v>27</v>
      </c>
      <c r="E14" s="22" t="s">
        <v>58</v>
      </c>
      <c r="F14" s="22" t="s">
        <v>71</v>
      </c>
      <c r="G14" s="22" t="s">
        <v>30</v>
      </c>
      <c r="H14" s="19" t="s">
        <v>31</v>
      </c>
      <c r="I14" s="20" t="s">
        <v>72</v>
      </c>
      <c r="J14" s="26" t="s">
        <v>73</v>
      </c>
      <c r="K14" s="20" t="s">
        <v>74</v>
      </c>
      <c r="L14" s="46">
        <f t="shared" si="1"/>
        <v>13.75</v>
      </c>
      <c r="M14" s="46">
        <v>13.75</v>
      </c>
      <c r="N14" s="47">
        <v>0</v>
      </c>
      <c r="O14" s="47" t="s">
        <v>35</v>
      </c>
      <c r="P14" s="17"/>
    </row>
    <row r="15" s="3" customFormat="1" ht="75" customHeight="1" spans="1:16">
      <c r="A15" s="19">
        <v>8</v>
      </c>
      <c r="B15" s="20" t="s">
        <v>75</v>
      </c>
      <c r="C15" s="21" t="s">
        <v>76</v>
      </c>
      <c r="D15" s="22" t="s">
        <v>27</v>
      </c>
      <c r="E15" s="22" t="s">
        <v>77</v>
      </c>
      <c r="F15" s="22" t="s">
        <v>78</v>
      </c>
      <c r="G15" s="23" t="s">
        <v>30</v>
      </c>
      <c r="H15" s="19" t="s">
        <v>31</v>
      </c>
      <c r="I15" s="43" t="s">
        <v>79</v>
      </c>
      <c r="J15" s="44" t="s">
        <v>80</v>
      </c>
      <c r="K15" s="45" t="s">
        <v>81</v>
      </c>
      <c r="L15" s="46">
        <f t="shared" si="1"/>
        <v>9</v>
      </c>
      <c r="M15" s="46">
        <v>9</v>
      </c>
      <c r="N15" s="47">
        <v>0</v>
      </c>
      <c r="O15" s="47" t="s">
        <v>35</v>
      </c>
      <c r="P15" s="17"/>
    </row>
    <row r="16" s="3" customFormat="1" ht="223" customHeight="1" spans="1:16">
      <c r="A16" s="19">
        <v>9</v>
      </c>
      <c r="B16" s="20" t="s">
        <v>82</v>
      </c>
      <c r="C16" s="21" t="s">
        <v>83</v>
      </c>
      <c r="D16" s="22" t="s">
        <v>27</v>
      </c>
      <c r="E16" s="22" t="s">
        <v>77</v>
      </c>
      <c r="F16" s="22" t="s">
        <v>84</v>
      </c>
      <c r="G16" s="22" t="s">
        <v>30</v>
      </c>
      <c r="H16" s="19" t="s">
        <v>31</v>
      </c>
      <c r="I16" s="43" t="s">
        <v>85</v>
      </c>
      <c r="J16" s="44" t="s">
        <v>86</v>
      </c>
      <c r="K16" s="20" t="s">
        <v>87</v>
      </c>
      <c r="L16" s="46">
        <f t="shared" si="1"/>
        <v>66.87</v>
      </c>
      <c r="M16" s="46">
        <v>66.87</v>
      </c>
      <c r="N16" s="47">
        <v>0</v>
      </c>
      <c r="O16" s="47" t="s">
        <v>35</v>
      </c>
      <c r="P16" s="17"/>
    </row>
    <row r="17" s="3" customFormat="1" ht="145" customHeight="1" spans="1:16">
      <c r="A17" s="19">
        <v>10</v>
      </c>
      <c r="B17" s="20" t="s">
        <v>88</v>
      </c>
      <c r="C17" s="21" t="s">
        <v>89</v>
      </c>
      <c r="D17" s="22" t="s">
        <v>27</v>
      </c>
      <c r="E17" s="22" t="s">
        <v>90</v>
      </c>
      <c r="F17" s="24" t="s">
        <v>91</v>
      </c>
      <c r="G17" s="22" t="s">
        <v>30</v>
      </c>
      <c r="H17" s="19" t="s">
        <v>31</v>
      </c>
      <c r="I17" s="43" t="s">
        <v>92</v>
      </c>
      <c r="J17" s="44" t="s">
        <v>93</v>
      </c>
      <c r="K17" s="20" t="s">
        <v>94</v>
      </c>
      <c r="L17" s="46">
        <f t="shared" si="1"/>
        <v>89.14</v>
      </c>
      <c r="M17" s="47">
        <v>89.14</v>
      </c>
      <c r="N17" s="47">
        <v>0</v>
      </c>
      <c r="O17" s="47" t="s">
        <v>35</v>
      </c>
      <c r="P17" s="17"/>
    </row>
    <row r="18" s="3" customFormat="1" ht="136" customHeight="1" spans="1:16">
      <c r="A18" s="19">
        <v>11</v>
      </c>
      <c r="B18" s="20" t="s">
        <v>95</v>
      </c>
      <c r="C18" s="21" t="s">
        <v>96</v>
      </c>
      <c r="D18" s="22" t="s">
        <v>27</v>
      </c>
      <c r="E18" s="22" t="s">
        <v>97</v>
      </c>
      <c r="F18" s="22" t="s">
        <v>98</v>
      </c>
      <c r="G18" s="22" t="s">
        <v>30</v>
      </c>
      <c r="H18" s="19" t="s">
        <v>31</v>
      </c>
      <c r="I18" s="20" t="s">
        <v>99</v>
      </c>
      <c r="J18" s="44" t="s">
        <v>100</v>
      </c>
      <c r="K18" s="20" t="s">
        <v>101</v>
      </c>
      <c r="L18" s="46">
        <f t="shared" si="1"/>
        <v>79.74</v>
      </c>
      <c r="M18" s="46">
        <v>79.74</v>
      </c>
      <c r="N18" s="47">
        <v>0</v>
      </c>
      <c r="O18" s="47" t="s">
        <v>35</v>
      </c>
      <c r="P18" s="17"/>
    </row>
    <row r="19" s="3" customFormat="1" ht="144" customHeight="1" spans="1:16">
      <c r="A19" s="19">
        <v>12</v>
      </c>
      <c r="B19" s="20" t="s">
        <v>102</v>
      </c>
      <c r="C19" s="21" t="s">
        <v>103</v>
      </c>
      <c r="D19" s="22" t="s">
        <v>27</v>
      </c>
      <c r="E19" s="22" t="s">
        <v>104</v>
      </c>
      <c r="F19" s="22" t="s">
        <v>105</v>
      </c>
      <c r="G19" s="22" t="s">
        <v>30</v>
      </c>
      <c r="H19" s="19" t="s">
        <v>31</v>
      </c>
      <c r="I19" s="20" t="s">
        <v>106</v>
      </c>
      <c r="J19" s="22" t="s">
        <v>107</v>
      </c>
      <c r="K19" s="20" t="s">
        <v>108</v>
      </c>
      <c r="L19" s="46">
        <f t="shared" si="1"/>
        <v>10</v>
      </c>
      <c r="M19" s="46">
        <v>10</v>
      </c>
      <c r="N19" s="47">
        <v>0</v>
      </c>
      <c r="O19" s="47" t="s">
        <v>35</v>
      </c>
      <c r="P19" s="17"/>
    </row>
    <row r="20" s="3" customFormat="1" ht="97" customHeight="1" spans="1:16">
      <c r="A20" s="19">
        <v>13</v>
      </c>
      <c r="B20" s="26" t="s">
        <v>109</v>
      </c>
      <c r="C20" s="21" t="s">
        <v>110</v>
      </c>
      <c r="D20" s="22" t="s">
        <v>27</v>
      </c>
      <c r="E20" s="22" t="s">
        <v>104</v>
      </c>
      <c r="F20" s="22" t="s">
        <v>111</v>
      </c>
      <c r="G20" s="22" t="s">
        <v>30</v>
      </c>
      <c r="H20" s="19" t="s">
        <v>31</v>
      </c>
      <c r="I20" s="20" t="s">
        <v>112</v>
      </c>
      <c r="J20" s="52" t="s">
        <v>113</v>
      </c>
      <c r="K20" s="20" t="s">
        <v>114</v>
      </c>
      <c r="L20" s="46">
        <f t="shared" si="1"/>
        <v>80</v>
      </c>
      <c r="M20" s="50">
        <v>80</v>
      </c>
      <c r="N20" s="47">
        <v>0</v>
      </c>
      <c r="O20" s="47" t="s">
        <v>35</v>
      </c>
      <c r="P20" s="17"/>
    </row>
    <row r="21" s="3" customFormat="1" ht="151" customHeight="1" spans="1:16">
      <c r="A21" s="19">
        <v>14</v>
      </c>
      <c r="B21" s="26" t="s">
        <v>115</v>
      </c>
      <c r="C21" s="21" t="s">
        <v>116</v>
      </c>
      <c r="D21" s="22" t="s">
        <v>27</v>
      </c>
      <c r="E21" s="23" t="s">
        <v>117</v>
      </c>
      <c r="F21" s="22" t="s">
        <v>118</v>
      </c>
      <c r="G21" s="22" t="s">
        <v>46</v>
      </c>
      <c r="H21" s="19" t="s">
        <v>31</v>
      </c>
      <c r="I21" s="26" t="s">
        <v>119</v>
      </c>
      <c r="J21" s="52" t="s">
        <v>120</v>
      </c>
      <c r="K21" s="20" t="s">
        <v>121</v>
      </c>
      <c r="L21" s="46">
        <f t="shared" si="1"/>
        <v>45</v>
      </c>
      <c r="M21" s="50">
        <v>45</v>
      </c>
      <c r="N21" s="47">
        <v>0</v>
      </c>
      <c r="O21" s="47" t="s">
        <v>35</v>
      </c>
      <c r="P21" s="17"/>
    </row>
    <row r="22" s="3" customFormat="1" ht="75" customHeight="1" spans="1:16">
      <c r="A22" s="19">
        <v>15</v>
      </c>
      <c r="B22" s="20" t="s">
        <v>122</v>
      </c>
      <c r="C22" s="21" t="s">
        <v>123</v>
      </c>
      <c r="D22" s="22" t="s">
        <v>27</v>
      </c>
      <c r="E22" s="23" t="s">
        <v>124</v>
      </c>
      <c r="F22" s="24" t="s">
        <v>125</v>
      </c>
      <c r="G22" s="22" t="s">
        <v>30</v>
      </c>
      <c r="H22" s="19" t="s">
        <v>31</v>
      </c>
      <c r="I22" s="27" t="s">
        <v>126</v>
      </c>
      <c r="J22" s="27" t="s">
        <v>127</v>
      </c>
      <c r="K22" s="20" t="s">
        <v>128</v>
      </c>
      <c r="L22" s="46">
        <f t="shared" si="1"/>
        <v>3.6</v>
      </c>
      <c r="M22" s="46">
        <v>3.6</v>
      </c>
      <c r="N22" s="47">
        <v>0</v>
      </c>
      <c r="O22" s="47" t="s">
        <v>35</v>
      </c>
      <c r="P22" s="17"/>
    </row>
    <row r="23" s="3" customFormat="1" ht="75" customHeight="1" spans="1:16">
      <c r="A23" s="19">
        <v>16</v>
      </c>
      <c r="B23" s="27" t="s">
        <v>129</v>
      </c>
      <c r="C23" s="21" t="s">
        <v>130</v>
      </c>
      <c r="D23" s="22" t="s">
        <v>27</v>
      </c>
      <c r="E23" s="23" t="s">
        <v>124</v>
      </c>
      <c r="F23" s="24" t="s">
        <v>125</v>
      </c>
      <c r="G23" s="22" t="s">
        <v>30</v>
      </c>
      <c r="H23" s="19" t="s">
        <v>31</v>
      </c>
      <c r="I23" s="53" t="s">
        <v>131</v>
      </c>
      <c r="J23" s="27" t="s">
        <v>132</v>
      </c>
      <c r="K23" s="20" t="s">
        <v>133</v>
      </c>
      <c r="L23" s="46">
        <f t="shared" si="1"/>
        <v>1.5</v>
      </c>
      <c r="M23" s="46">
        <v>1.5</v>
      </c>
      <c r="N23" s="47">
        <v>0</v>
      </c>
      <c r="O23" s="47" t="s">
        <v>35</v>
      </c>
      <c r="P23" s="17"/>
    </row>
    <row r="24" s="3" customFormat="1" ht="75" customHeight="1" spans="1:16">
      <c r="A24" s="19">
        <v>17</v>
      </c>
      <c r="B24" s="20" t="s">
        <v>134</v>
      </c>
      <c r="C24" s="21" t="s">
        <v>135</v>
      </c>
      <c r="D24" s="22" t="s">
        <v>27</v>
      </c>
      <c r="E24" s="23" t="s">
        <v>124</v>
      </c>
      <c r="F24" s="24" t="s">
        <v>136</v>
      </c>
      <c r="G24" s="22" t="s">
        <v>30</v>
      </c>
      <c r="H24" s="19" t="s">
        <v>31</v>
      </c>
      <c r="I24" s="53" t="s">
        <v>137</v>
      </c>
      <c r="J24" s="53" t="s">
        <v>138</v>
      </c>
      <c r="K24" s="20" t="s">
        <v>139</v>
      </c>
      <c r="L24" s="46">
        <f t="shared" si="1"/>
        <v>2.8</v>
      </c>
      <c r="M24" s="46">
        <v>2.8</v>
      </c>
      <c r="N24" s="47">
        <v>0</v>
      </c>
      <c r="O24" s="47" t="s">
        <v>35</v>
      </c>
      <c r="P24" s="17"/>
    </row>
    <row r="25" s="3" customFormat="1" ht="75" customHeight="1" spans="1:16">
      <c r="A25" s="19">
        <v>18</v>
      </c>
      <c r="B25" s="27" t="s">
        <v>140</v>
      </c>
      <c r="C25" s="21" t="s">
        <v>141</v>
      </c>
      <c r="D25" s="22" t="s">
        <v>27</v>
      </c>
      <c r="E25" s="23" t="s">
        <v>124</v>
      </c>
      <c r="F25" s="24" t="s">
        <v>142</v>
      </c>
      <c r="G25" s="22" t="s">
        <v>30</v>
      </c>
      <c r="H25" s="19" t="s">
        <v>31</v>
      </c>
      <c r="I25" s="27" t="s">
        <v>143</v>
      </c>
      <c r="J25" s="27" t="s">
        <v>144</v>
      </c>
      <c r="K25" s="20" t="s">
        <v>145</v>
      </c>
      <c r="L25" s="46">
        <f t="shared" si="1"/>
        <v>3.5</v>
      </c>
      <c r="M25" s="46">
        <v>3.5</v>
      </c>
      <c r="N25" s="47">
        <v>0</v>
      </c>
      <c r="O25" s="47" t="s">
        <v>35</v>
      </c>
      <c r="P25" s="17"/>
    </row>
    <row r="26" s="3" customFormat="1" ht="88" customHeight="1" spans="1:16">
      <c r="A26" s="19">
        <v>19</v>
      </c>
      <c r="B26" s="20" t="s">
        <v>146</v>
      </c>
      <c r="C26" s="21" t="s">
        <v>147</v>
      </c>
      <c r="D26" s="22" t="s">
        <v>27</v>
      </c>
      <c r="E26" s="23" t="s">
        <v>124</v>
      </c>
      <c r="F26" s="24" t="s">
        <v>125</v>
      </c>
      <c r="G26" s="22" t="s">
        <v>30</v>
      </c>
      <c r="H26" s="19" t="s">
        <v>31</v>
      </c>
      <c r="I26" s="20" t="s">
        <v>148</v>
      </c>
      <c r="J26" s="27" t="s">
        <v>149</v>
      </c>
      <c r="K26" s="20" t="s">
        <v>150</v>
      </c>
      <c r="L26" s="46">
        <f t="shared" si="1"/>
        <v>1.7</v>
      </c>
      <c r="M26" s="46">
        <v>1.7</v>
      </c>
      <c r="N26" s="47">
        <v>0</v>
      </c>
      <c r="O26" s="47" t="s">
        <v>35</v>
      </c>
      <c r="P26" s="17"/>
    </row>
    <row r="27" s="3" customFormat="1" ht="75" customHeight="1" spans="1:16">
      <c r="A27" s="19">
        <v>20</v>
      </c>
      <c r="B27" s="27" t="s">
        <v>151</v>
      </c>
      <c r="C27" s="21" t="s">
        <v>152</v>
      </c>
      <c r="D27" s="22" t="s">
        <v>27</v>
      </c>
      <c r="E27" s="23" t="s">
        <v>124</v>
      </c>
      <c r="F27" s="24" t="s">
        <v>125</v>
      </c>
      <c r="G27" s="22" t="s">
        <v>30</v>
      </c>
      <c r="H27" s="19" t="s">
        <v>31</v>
      </c>
      <c r="I27" s="54" t="s">
        <v>153</v>
      </c>
      <c r="J27" s="27" t="s">
        <v>154</v>
      </c>
      <c r="K27" s="20" t="s">
        <v>155</v>
      </c>
      <c r="L27" s="46">
        <f t="shared" si="1"/>
        <v>0.5</v>
      </c>
      <c r="M27" s="46">
        <v>0.5</v>
      </c>
      <c r="N27" s="47">
        <v>0</v>
      </c>
      <c r="O27" s="47" t="s">
        <v>35</v>
      </c>
      <c r="P27" s="17"/>
    </row>
    <row r="28" s="3" customFormat="1" ht="145" customHeight="1" spans="1:16">
      <c r="A28" s="19">
        <v>21</v>
      </c>
      <c r="B28" s="20" t="s">
        <v>156</v>
      </c>
      <c r="C28" s="21" t="s">
        <v>157</v>
      </c>
      <c r="D28" s="22" t="s">
        <v>27</v>
      </c>
      <c r="E28" s="23" t="s">
        <v>158</v>
      </c>
      <c r="F28" s="24" t="s">
        <v>159</v>
      </c>
      <c r="G28" s="23" t="s">
        <v>46</v>
      </c>
      <c r="H28" s="19" t="s">
        <v>31</v>
      </c>
      <c r="I28" s="43" t="s">
        <v>160</v>
      </c>
      <c r="J28" s="44" t="s">
        <v>161</v>
      </c>
      <c r="K28" s="20" t="s">
        <v>162</v>
      </c>
      <c r="L28" s="46">
        <f t="shared" si="1"/>
        <v>35</v>
      </c>
      <c r="M28" s="46">
        <v>35</v>
      </c>
      <c r="N28" s="47">
        <v>0</v>
      </c>
      <c r="O28" s="47" t="s">
        <v>35</v>
      </c>
      <c r="P28" s="17"/>
    </row>
    <row r="29" s="3" customFormat="1" ht="139" customHeight="1" spans="1:16">
      <c r="A29" s="19">
        <v>22</v>
      </c>
      <c r="B29" s="28" t="s">
        <v>163</v>
      </c>
      <c r="C29" s="21" t="s">
        <v>164</v>
      </c>
      <c r="D29" s="22" t="s">
        <v>27</v>
      </c>
      <c r="E29" s="22" t="s">
        <v>165</v>
      </c>
      <c r="F29" s="23" t="s">
        <v>166</v>
      </c>
      <c r="G29" s="22" t="s">
        <v>30</v>
      </c>
      <c r="H29" s="19" t="s">
        <v>31</v>
      </c>
      <c r="I29" s="26" t="s">
        <v>167</v>
      </c>
      <c r="J29" s="23" t="s">
        <v>168</v>
      </c>
      <c r="K29" s="20" t="s">
        <v>169</v>
      </c>
      <c r="L29" s="46">
        <f t="shared" si="1"/>
        <v>27</v>
      </c>
      <c r="M29" s="46">
        <v>27</v>
      </c>
      <c r="N29" s="47">
        <v>0</v>
      </c>
      <c r="O29" s="47" t="s">
        <v>35</v>
      </c>
      <c r="P29" s="17"/>
    </row>
    <row r="30" s="3" customFormat="1" ht="164" customHeight="1" spans="1:16">
      <c r="A30" s="19">
        <v>23</v>
      </c>
      <c r="B30" s="26" t="s">
        <v>170</v>
      </c>
      <c r="C30" s="21" t="s">
        <v>171</v>
      </c>
      <c r="D30" s="22" t="s">
        <v>27</v>
      </c>
      <c r="E30" s="22" t="s">
        <v>90</v>
      </c>
      <c r="F30" s="23" t="s">
        <v>172</v>
      </c>
      <c r="G30" s="22" t="s">
        <v>30</v>
      </c>
      <c r="H30" s="19" t="s">
        <v>31</v>
      </c>
      <c r="I30" s="26" t="s">
        <v>173</v>
      </c>
      <c r="J30" s="23" t="s">
        <v>174</v>
      </c>
      <c r="K30" s="20" t="s">
        <v>175</v>
      </c>
      <c r="L30" s="46">
        <f t="shared" si="1"/>
        <v>15</v>
      </c>
      <c r="M30" s="46">
        <v>15</v>
      </c>
      <c r="N30" s="47">
        <v>0</v>
      </c>
      <c r="O30" s="47" t="s">
        <v>35</v>
      </c>
      <c r="P30" s="17"/>
    </row>
    <row r="31" s="3" customFormat="1" ht="151" customHeight="1" spans="1:16">
      <c r="A31" s="19">
        <v>24</v>
      </c>
      <c r="B31" s="20" t="s">
        <v>176</v>
      </c>
      <c r="C31" s="21" t="s">
        <v>177</v>
      </c>
      <c r="D31" s="22" t="s">
        <v>27</v>
      </c>
      <c r="E31" s="22" t="s">
        <v>97</v>
      </c>
      <c r="F31" s="22" t="s">
        <v>178</v>
      </c>
      <c r="G31" s="22" t="s">
        <v>30</v>
      </c>
      <c r="H31" s="19" t="s">
        <v>31</v>
      </c>
      <c r="I31" s="43" t="s">
        <v>179</v>
      </c>
      <c r="J31" s="44" t="s">
        <v>180</v>
      </c>
      <c r="K31" s="20" t="s">
        <v>181</v>
      </c>
      <c r="L31" s="46">
        <f t="shared" si="1"/>
        <v>28</v>
      </c>
      <c r="M31" s="46">
        <v>28</v>
      </c>
      <c r="N31" s="47">
        <v>0</v>
      </c>
      <c r="O31" s="47" t="s">
        <v>35</v>
      </c>
      <c r="P31" s="17"/>
    </row>
    <row r="32" s="3" customFormat="1" ht="75" customHeight="1" spans="1:16">
      <c r="A32" s="19">
        <v>25</v>
      </c>
      <c r="B32" s="20" t="s">
        <v>182</v>
      </c>
      <c r="C32" s="21" t="s">
        <v>183</v>
      </c>
      <c r="D32" s="22" t="s">
        <v>27</v>
      </c>
      <c r="E32" s="22" t="s">
        <v>184</v>
      </c>
      <c r="F32" s="25" t="s">
        <v>185</v>
      </c>
      <c r="G32" s="25" t="s">
        <v>30</v>
      </c>
      <c r="H32" s="19" t="s">
        <v>31</v>
      </c>
      <c r="I32" s="55" t="s">
        <v>186</v>
      </c>
      <c r="J32" s="22" t="s">
        <v>187</v>
      </c>
      <c r="K32" s="20" t="s">
        <v>188</v>
      </c>
      <c r="L32" s="46">
        <f t="shared" si="1"/>
        <v>40</v>
      </c>
      <c r="M32" s="46">
        <v>40</v>
      </c>
      <c r="N32" s="47">
        <v>0</v>
      </c>
      <c r="O32" s="47" t="s">
        <v>35</v>
      </c>
      <c r="P32" s="17"/>
    </row>
    <row r="33" s="3" customFormat="1" ht="136" customHeight="1" spans="1:16">
      <c r="A33" s="19">
        <v>26</v>
      </c>
      <c r="B33" s="20" t="s">
        <v>189</v>
      </c>
      <c r="C33" s="21" t="s">
        <v>190</v>
      </c>
      <c r="D33" s="22" t="s">
        <v>27</v>
      </c>
      <c r="E33" s="22" t="s">
        <v>97</v>
      </c>
      <c r="F33" s="22" t="s">
        <v>191</v>
      </c>
      <c r="G33" s="25" t="s">
        <v>46</v>
      </c>
      <c r="H33" s="19" t="s">
        <v>31</v>
      </c>
      <c r="I33" s="20" t="s">
        <v>192</v>
      </c>
      <c r="J33" s="32" t="s">
        <v>193</v>
      </c>
      <c r="K33" s="20" t="s">
        <v>194</v>
      </c>
      <c r="L33" s="46">
        <f t="shared" si="1"/>
        <v>70</v>
      </c>
      <c r="M33" s="46">
        <v>70</v>
      </c>
      <c r="N33" s="47">
        <v>0</v>
      </c>
      <c r="O33" s="47" t="s">
        <v>35</v>
      </c>
      <c r="P33" s="17"/>
    </row>
    <row r="34" s="3" customFormat="1" ht="164" customHeight="1" spans="1:16">
      <c r="A34" s="19">
        <v>27</v>
      </c>
      <c r="B34" s="20" t="s">
        <v>195</v>
      </c>
      <c r="C34" s="60" t="s">
        <v>196</v>
      </c>
      <c r="D34" s="29" t="s">
        <v>197</v>
      </c>
      <c r="E34" s="29" t="s">
        <v>77</v>
      </c>
      <c r="F34" s="30" t="s">
        <v>198</v>
      </c>
      <c r="G34" s="29" t="s">
        <v>30</v>
      </c>
      <c r="H34" s="31" t="s">
        <v>31</v>
      </c>
      <c r="I34" s="31" t="s">
        <v>199</v>
      </c>
      <c r="J34" s="56" t="s">
        <v>200</v>
      </c>
      <c r="K34" s="20" t="s">
        <v>201</v>
      </c>
      <c r="L34" s="46">
        <f t="shared" si="1"/>
        <v>10</v>
      </c>
      <c r="M34" s="57">
        <v>10</v>
      </c>
      <c r="N34" s="57">
        <v>0</v>
      </c>
      <c r="O34" s="47" t="s">
        <v>35</v>
      </c>
      <c r="P34" s="17"/>
    </row>
    <row r="35" s="3" customFormat="1" ht="156" customHeight="1" spans="1:16">
      <c r="A35" s="19">
        <v>28</v>
      </c>
      <c r="B35" s="20" t="s">
        <v>202</v>
      </c>
      <c r="C35" s="60" t="s">
        <v>203</v>
      </c>
      <c r="D35" s="19" t="s">
        <v>204</v>
      </c>
      <c r="E35" s="22" t="s">
        <v>90</v>
      </c>
      <c r="F35" s="22" t="s">
        <v>205</v>
      </c>
      <c r="G35" s="22" t="s">
        <v>30</v>
      </c>
      <c r="H35" s="19" t="s">
        <v>31</v>
      </c>
      <c r="I35" s="20" t="s">
        <v>206</v>
      </c>
      <c r="J35" s="19" t="s">
        <v>207</v>
      </c>
      <c r="K35" s="43" t="s">
        <v>208</v>
      </c>
      <c r="L35" s="46">
        <f t="shared" si="1"/>
        <v>80.55</v>
      </c>
      <c r="M35" s="58">
        <v>80.55</v>
      </c>
      <c r="N35" s="47">
        <v>0</v>
      </c>
      <c r="O35" s="47" t="s">
        <v>35</v>
      </c>
      <c r="P35" s="17"/>
    </row>
    <row r="36" s="3" customFormat="1" ht="42" customHeight="1" spans="1:16">
      <c r="A36" s="18" t="s">
        <v>209</v>
      </c>
      <c r="B36" s="18"/>
      <c r="C36" s="17" t="s">
        <v>21</v>
      </c>
      <c r="D36" s="17" t="s">
        <v>21</v>
      </c>
      <c r="E36" s="17" t="s">
        <v>21</v>
      </c>
      <c r="F36" s="16" t="s">
        <v>22</v>
      </c>
      <c r="G36" s="16" t="s">
        <v>21</v>
      </c>
      <c r="H36" s="17" t="s">
        <v>21</v>
      </c>
      <c r="I36" s="16" t="s">
        <v>21</v>
      </c>
      <c r="J36" s="17" t="s">
        <v>21</v>
      </c>
      <c r="K36" s="17" t="s">
        <v>21</v>
      </c>
      <c r="L36" s="42">
        <f>SUM(L37:L41)</f>
        <v>12610</v>
      </c>
      <c r="M36" s="42">
        <f>SUM(M37:M41)</f>
        <v>6340</v>
      </c>
      <c r="N36" s="42">
        <f>SUM(N37:N41)</f>
        <v>6270</v>
      </c>
      <c r="O36" s="42"/>
      <c r="P36" s="16"/>
    </row>
    <row r="37" s="2" customFormat="1" ht="124" customHeight="1" spans="1:17">
      <c r="A37" s="23">
        <v>1</v>
      </c>
      <c r="B37" s="32" t="s">
        <v>210</v>
      </c>
      <c r="C37" s="23" t="s">
        <v>211</v>
      </c>
      <c r="D37" s="23" t="s">
        <v>212</v>
      </c>
      <c r="E37" s="23" t="s">
        <v>213</v>
      </c>
      <c r="F37" s="23" t="s">
        <v>213</v>
      </c>
      <c r="G37" s="23" t="s">
        <v>46</v>
      </c>
      <c r="H37" s="19" t="s">
        <v>31</v>
      </c>
      <c r="I37" s="43" t="s">
        <v>214</v>
      </c>
      <c r="J37" s="44" t="s">
        <v>215</v>
      </c>
      <c r="K37" s="19" t="s">
        <v>216</v>
      </c>
      <c r="L37" s="46">
        <v>2810</v>
      </c>
      <c r="M37" s="46">
        <v>2810</v>
      </c>
      <c r="N37" s="47">
        <v>0</v>
      </c>
      <c r="O37" s="47" t="s">
        <v>35</v>
      </c>
      <c r="P37" s="22"/>
      <c r="Q37" s="59"/>
    </row>
    <row r="38" s="2" customFormat="1" ht="124" customHeight="1" spans="1:17">
      <c r="A38" s="23">
        <v>2</v>
      </c>
      <c r="B38" s="32" t="s">
        <v>217</v>
      </c>
      <c r="C38" s="23" t="s">
        <v>218</v>
      </c>
      <c r="D38" s="23" t="s">
        <v>219</v>
      </c>
      <c r="E38" s="23" t="s">
        <v>213</v>
      </c>
      <c r="F38" s="23" t="s">
        <v>213</v>
      </c>
      <c r="G38" s="23" t="s">
        <v>46</v>
      </c>
      <c r="H38" s="19" t="s">
        <v>31</v>
      </c>
      <c r="I38" s="43" t="s">
        <v>220</v>
      </c>
      <c r="J38" s="44" t="s">
        <v>215</v>
      </c>
      <c r="K38" s="19" t="s">
        <v>221</v>
      </c>
      <c r="L38" s="46">
        <v>1000</v>
      </c>
      <c r="M38" s="46">
        <v>1000</v>
      </c>
      <c r="N38" s="47">
        <v>0</v>
      </c>
      <c r="O38" s="47" t="s">
        <v>35</v>
      </c>
      <c r="P38" s="22"/>
      <c r="Q38" s="59"/>
    </row>
    <row r="39" s="2" customFormat="1" ht="124" customHeight="1" spans="1:16">
      <c r="A39" s="23">
        <v>3</v>
      </c>
      <c r="B39" s="32" t="s">
        <v>222</v>
      </c>
      <c r="C39" s="23" t="s">
        <v>223</v>
      </c>
      <c r="D39" s="23" t="s">
        <v>219</v>
      </c>
      <c r="E39" s="23" t="s">
        <v>219</v>
      </c>
      <c r="F39" s="24" t="s">
        <v>224</v>
      </c>
      <c r="G39" s="23" t="s">
        <v>30</v>
      </c>
      <c r="H39" s="19" t="s">
        <v>31</v>
      </c>
      <c r="I39" s="43" t="s">
        <v>225</v>
      </c>
      <c r="J39" s="44" t="s">
        <v>226</v>
      </c>
      <c r="K39" s="19" t="s">
        <v>227</v>
      </c>
      <c r="L39" s="46">
        <v>5100</v>
      </c>
      <c r="M39" s="46">
        <v>1230</v>
      </c>
      <c r="N39" s="47">
        <v>3870</v>
      </c>
      <c r="O39" s="47" t="s">
        <v>35</v>
      </c>
      <c r="P39" s="22" t="s">
        <v>228</v>
      </c>
    </row>
    <row r="40" s="2" customFormat="1" ht="124" customHeight="1" spans="1:16">
      <c r="A40" s="23">
        <v>4</v>
      </c>
      <c r="B40" s="32" t="s">
        <v>229</v>
      </c>
      <c r="C40" s="23" t="s">
        <v>230</v>
      </c>
      <c r="D40" s="23" t="s">
        <v>219</v>
      </c>
      <c r="E40" s="23" t="s">
        <v>219</v>
      </c>
      <c r="F40" s="24" t="s">
        <v>231</v>
      </c>
      <c r="G40" s="23" t="s">
        <v>46</v>
      </c>
      <c r="H40" s="19" t="s">
        <v>31</v>
      </c>
      <c r="I40" s="43" t="s">
        <v>232</v>
      </c>
      <c r="J40" s="44" t="s">
        <v>226</v>
      </c>
      <c r="K40" s="19" t="s">
        <v>233</v>
      </c>
      <c r="L40" s="46">
        <v>3000</v>
      </c>
      <c r="M40" s="46">
        <v>600</v>
      </c>
      <c r="N40" s="47">
        <v>2400</v>
      </c>
      <c r="O40" s="47" t="s">
        <v>35</v>
      </c>
      <c r="P40" s="22" t="s">
        <v>228</v>
      </c>
    </row>
    <row r="41" s="2" customFormat="1" ht="124" customHeight="1" spans="1:17">
      <c r="A41" s="23">
        <v>5</v>
      </c>
      <c r="B41" s="32" t="s">
        <v>234</v>
      </c>
      <c r="C41" s="23" t="s">
        <v>26</v>
      </c>
      <c r="D41" s="23" t="s">
        <v>235</v>
      </c>
      <c r="E41" s="23" t="s">
        <v>235</v>
      </c>
      <c r="F41" s="24" t="s">
        <v>236</v>
      </c>
      <c r="G41" s="23" t="s">
        <v>46</v>
      </c>
      <c r="H41" s="19" t="s">
        <v>31</v>
      </c>
      <c r="I41" s="43" t="s">
        <v>237</v>
      </c>
      <c r="J41" s="44" t="s">
        <v>238</v>
      </c>
      <c r="K41" s="19" t="s">
        <v>239</v>
      </c>
      <c r="L41" s="46">
        <v>700</v>
      </c>
      <c r="M41" s="46">
        <v>700</v>
      </c>
      <c r="N41" s="47">
        <v>0</v>
      </c>
      <c r="O41" s="47" t="s">
        <v>35</v>
      </c>
      <c r="P41" s="22"/>
      <c r="Q41" s="59"/>
    </row>
    <row r="42" s="3" customFormat="1" ht="41" customHeight="1" spans="1:16">
      <c r="A42" s="18" t="s">
        <v>240</v>
      </c>
      <c r="B42" s="18"/>
      <c r="C42" s="17" t="s">
        <v>21</v>
      </c>
      <c r="D42" s="17" t="s">
        <v>21</v>
      </c>
      <c r="E42" s="17" t="s">
        <v>21</v>
      </c>
      <c r="F42" s="17" t="s">
        <v>21</v>
      </c>
      <c r="G42" s="17" t="s">
        <v>21</v>
      </c>
      <c r="H42" s="17" t="s">
        <v>21</v>
      </c>
      <c r="I42" s="17" t="s">
        <v>21</v>
      </c>
      <c r="J42" s="17" t="s">
        <v>21</v>
      </c>
      <c r="K42" s="17" t="s">
        <v>21</v>
      </c>
      <c r="L42" s="42">
        <f>SUM(L43:L47)</f>
        <v>2283.52</v>
      </c>
      <c r="M42" s="42">
        <f>SUM(M43:M47)</f>
        <v>2283.52</v>
      </c>
      <c r="N42" s="42">
        <f>SUM(N43:N46)</f>
        <v>0</v>
      </c>
      <c r="O42" s="42"/>
      <c r="P42" s="17"/>
    </row>
    <row r="43" s="2" customFormat="1" ht="115" customHeight="1" spans="1:16">
      <c r="A43" s="23">
        <v>1</v>
      </c>
      <c r="B43" s="32" t="s">
        <v>241</v>
      </c>
      <c r="C43" s="23" t="s">
        <v>242</v>
      </c>
      <c r="D43" s="22" t="s">
        <v>243</v>
      </c>
      <c r="E43" s="22" t="s">
        <v>243</v>
      </c>
      <c r="F43" s="24" t="s">
        <v>244</v>
      </c>
      <c r="G43" s="22" t="s">
        <v>46</v>
      </c>
      <c r="H43" s="19" t="s">
        <v>31</v>
      </c>
      <c r="I43" s="43" t="s">
        <v>245</v>
      </c>
      <c r="J43" s="44" t="s">
        <v>246</v>
      </c>
      <c r="K43" s="43" t="s">
        <v>247</v>
      </c>
      <c r="L43" s="46">
        <v>600</v>
      </c>
      <c r="M43" s="50">
        <v>600</v>
      </c>
      <c r="N43" s="47">
        <v>0</v>
      </c>
      <c r="O43" s="47" t="s">
        <v>35</v>
      </c>
      <c r="P43" s="22"/>
    </row>
    <row r="44" s="2" customFormat="1" ht="115" customHeight="1" spans="1:16">
      <c r="A44" s="23">
        <v>2</v>
      </c>
      <c r="B44" s="32" t="s">
        <v>248</v>
      </c>
      <c r="C44" s="23" t="s">
        <v>249</v>
      </c>
      <c r="D44" s="22" t="s">
        <v>27</v>
      </c>
      <c r="E44" s="22" t="s">
        <v>27</v>
      </c>
      <c r="F44" s="24" t="s">
        <v>250</v>
      </c>
      <c r="G44" s="22" t="s">
        <v>46</v>
      </c>
      <c r="H44" s="19" t="s">
        <v>31</v>
      </c>
      <c r="I44" s="43" t="s">
        <v>251</v>
      </c>
      <c r="J44" s="44" t="s">
        <v>252</v>
      </c>
      <c r="K44" s="43" t="s">
        <v>253</v>
      </c>
      <c r="L44" s="46">
        <v>338.4</v>
      </c>
      <c r="M44" s="50">
        <v>338.4</v>
      </c>
      <c r="N44" s="47">
        <v>0</v>
      </c>
      <c r="O44" s="47" t="s">
        <v>35</v>
      </c>
      <c r="P44" s="22"/>
    </row>
    <row r="45" s="2" customFormat="1" ht="115" customHeight="1" spans="1:16">
      <c r="A45" s="23">
        <v>3</v>
      </c>
      <c r="B45" s="32" t="s">
        <v>254</v>
      </c>
      <c r="C45" s="23" t="s">
        <v>255</v>
      </c>
      <c r="D45" s="22" t="s">
        <v>27</v>
      </c>
      <c r="E45" s="22" t="s">
        <v>27</v>
      </c>
      <c r="F45" s="24" t="s">
        <v>250</v>
      </c>
      <c r="G45" s="22" t="s">
        <v>46</v>
      </c>
      <c r="H45" s="19" t="s">
        <v>31</v>
      </c>
      <c r="I45" s="43" t="s">
        <v>256</v>
      </c>
      <c r="J45" s="44" t="s">
        <v>246</v>
      </c>
      <c r="K45" s="43" t="s">
        <v>257</v>
      </c>
      <c r="L45" s="46">
        <v>165.12</v>
      </c>
      <c r="M45" s="50">
        <v>165.12</v>
      </c>
      <c r="N45" s="47">
        <v>0</v>
      </c>
      <c r="O45" s="47" t="s">
        <v>35</v>
      </c>
      <c r="P45" s="22"/>
    </row>
    <row r="46" s="2" customFormat="1" ht="170" customHeight="1" spans="1:16">
      <c r="A46" s="23">
        <v>4</v>
      </c>
      <c r="B46" s="32" t="s">
        <v>258</v>
      </c>
      <c r="C46" s="23" t="s">
        <v>259</v>
      </c>
      <c r="D46" s="23" t="s">
        <v>260</v>
      </c>
      <c r="E46" s="23" t="s">
        <v>260</v>
      </c>
      <c r="F46" s="24" t="s">
        <v>261</v>
      </c>
      <c r="G46" s="22" t="s">
        <v>46</v>
      </c>
      <c r="H46" s="19" t="s">
        <v>31</v>
      </c>
      <c r="I46" s="43" t="s">
        <v>262</v>
      </c>
      <c r="J46" s="44" t="s">
        <v>263</v>
      </c>
      <c r="K46" s="43" t="s">
        <v>264</v>
      </c>
      <c r="L46" s="46">
        <v>1150</v>
      </c>
      <c r="M46" s="50">
        <v>1150</v>
      </c>
      <c r="N46" s="47">
        <v>0</v>
      </c>
      <c r="O46" s="47" t="s">
        <v>35</v>
      </c>
      <c r="P46" s="22"/>
    </row>
    <row r="47" ht="152" customHeight="1" spans="1:16">
      <c r="A47" s="22">
        <v>5</v>
      </c>
      <c r="B47" s="22" t="s">
        <v>265</v>
      </c>
      <c r="C47" s="22" t="s">
        <v>266</v>
      </c>
      <c r="D47" s="22" t="s">
        <v>267</v>
      </c>
      <c r="E47" s="22" t="s">
        <v>267</v>
      </c>
      <c r="F47" s="22" t="s">
        <v>268</v>
      </c>
      <c r="G47" s="22" t="s">
        <v>46</v>
      </c>
      <c r="H47" s="22" t="s">
        <v>31</v>
      </c>
      <c r="I47" s="22" t="s">
        <v>269</v>
      </c>
      <c r="J47" s="22" t="s">
        <v>270</v>
      </c>
      <c r="K47" s="22" t="s">
        <v>271</v>
      </c>
      <c r="L47" s="50">
        <v>30</v>
      </c>
      <c r="M47" s="50">
        <v>30</v>
      </c>
      <c r="N47" s="50">
        <v>0</v>
      </c>
      <c r="O47" s="47" t="s">
        <v>35</v>
      </c>
      <c r="P47" s="22"/>
    </row>
  </sheetData>
  <mergeCells count="21">
    <mergeCell ref="A1:P1"/>
    <mergeCell ref="A2:P2"/>
    <mergeCell ref="A3:P3"/>
    <mergeCell ref="L4:N4"/>
    <mergeCell ref="A6:B6"/>
    <mergeCell ref="A7:B7"/>
    <mergeCell ref="A36:B36"/>
    <mergeCell ref="A42:B42"/>
    <mergeCell ref="A4:A5"/>
    <mergeCell ref="B4:B5"/>
    <mergeCell ref="C4:C5"/>
    <mergeCell ref="D4:D5"/>
    <mergeCell ref="E4:E5"/>
    <mergeCell ref="F4:F5"/>
    <mergeCell ref="G4:G5"/>
    <mergeCell ref="H4:H5"/>
    <mergeCell ref="I4:I5"/>
    <mergeCell ref="J4:J5"/>
    <mergeCell ref="K4:K5"/>
    <mergeCell ref="O4:O5"/>
    <mergeCell ref="P4:P5"/>
  </mergeCells>
  <pageMargins left="0.751388888888889" right="0.751388888888889" top="0.275" bottom="0.275" header="0.156944444444444" footer="0.156944444444444"/>
  <pageSetup paperSize="9" scale="42"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2024年财政衔接资金计划表 （9438万元）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dc:creator>
  <cp:lastModifiedBy>yuyuyuyuyu</cp:lastModifiedBy>
  <dcterms:created xsi:type="dcterms:W3CDTF">2016-08-03T23:38:00Z</dcterms:created>
  <dcterms:modified xsi:type="dcterms:W3CDTF">2024-04-30T06:46:33Z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0E45E9A8C88C4443956355B9370E898A_13</vt:lpwstr>
  </property>
  <property fmtid="{D5CDD505-2E9C-101B-9397-08002B2CF9AE}" pid="4" name="KSOReadingLayout">
    <vt:bool>true</vt:bool>
  </property>
</Properties>
</file>